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408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/>
  <c r="D33"/>
  <c r="D31"/>
  <c r="H17"/>
  <c r="D45"/>
  <c r="J19"/>
  <c r="H11"/>
  <c r="H5"/>
  <c r="D11"/>
  <c r="E19"/>
  <c r="F19"/>
  <c r="G19"/>
  <c r="I19"/>
  <c r="D50" l="1"/>
  <c r="H19"/>
  <c r="D19"/>
  <c r="H25" l="1"/>
</calcChain>
</file>

<file path=xl/sharedStrings.xml><?xml version="1.0" encoding="utf-8"?>
<sst xmlns="http://schemas.openxmlformats.org/spreadsheetml/2006/main" count="27" uniqueCount="27">
  <si>
    <t>Salari e stipendi lordi</t>
  </si>
  <si>
    <t>Sacile</t>
  </si>
  <si>
    <t>Contributi Enpaia</t>
  </si>
  <si>
    <t>Contributi Filcoop</t>
  </si>
  <si>
    <t>Contributi Inps</t>
  </si>
  <si>
    <t>Contributi ex Scau</t>
  </si>
  <si>
    <t>Quota Agrifondo</t>
  </si>
  <si>
    <t>Quota T.F.R.</t>
  </si>
  <si>
    <t>Db vs. Enpaia</t>
  </si>
  <si>
    <t>Db. vs. dipendenti</t>
  </si>
  <si>
    <t>Db Filcoop</t>
  </si>
  <si>
    <t>Db Tfr x fondo</t>
  </si>
  <si>
    <t>Db Inps</t>
  </si>
  <si>
    <t>Db Ex Scau</t>
  </si>
  <si>
    <t>Db Agrifondo</t>
  </si>
  <si>
    <t>Db Irpef</t>
  </si>
  <si>
    <t>Db addiz. Regionale</t>
  </si>
  <si>
    <t>Db addiz. Comunale</t>
  </si>
  <si>
    <t xml:space="preserve">Vittorio V.to </t>
  </si>
  <si>
    <t>Conegliano SG</t>
  </si>
  <si>
    <t>Conegliano MP</t>
  </si>
  <si>
    <t>TOTALI:</t>
  </si>
  <si>
    <t>MESE DI GIUGNO 2018</t>
  </si>
  <si>
    <t>Db inps scad 07/2018</t>
  </si>
  <si>
    <t xml:space="preserve">Db Inps scad. </t>
  </si>
  <si>
    <t>TOTALE:</t>
  </si>
  <si>
    <t>TOTALE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</si>
</sst>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1" applyFont="1" applyBorder="1"/>
    <xf numFmtId="0" fontId="2" fillId="0" borderId="2" xfId="0" applyFont="1" applyBorder="1"/>
    <xf numFmtId="43" fontId="2" fillId="0" borderId="0" xfId="0" applyNumberFormat="1" applyFont="1"/>
    <xf numFmtId="43" fontId="2" fillId="0" borderId="0" xfId="1" applyFont="1" applyBorder="1"/>
    <xf numFmtId="0" fontId="3" fillId="0" borderId="0" xfId="0" applyFont="1" applyAlignment="1">
      <alignment horizontal="right"/>
    </xf>
    <xf numFmtId="43" fontId="3" fillId="0" borderId="0" xfId="1" applyFont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0" xfId="0" applyFont="1"/>
    <xf numFmtId="43" fontId="3" fillId="0" borderId="0" xfId="0" applyNumberFormat="1" applyFont="1"/>
    <xf numFmtId="43" fontId="3" fillId="0" borderId="0" xfId="1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abSelected="1" workbookViewId="0">
      <selection activeCell="F14" sqref="F14"/>
    </sheetView>
  </sheetViews>
  <sheetFormatPr defaultRowHeight="13.2"/>
  <cols>
    <col min="1" max="1" width="8.88671875" style="1"/>
    <col min="2" max="2" width="9" style="1" customWidth="1"/>
    <col min="3" max="3" width="3.21875" style="1" customWidth="1"/>
    <col min="4" max="4" width="12.33203125" style="2" bestFit="1" customWidth="1"/>
    <col min="5" max="5" width="2.44140625" style="2" customWidth="1"/>
    <col min="6" max="6" width="14.88671875" style="2" customWidth="1"/>
    <col min="7" max="7" width="2.44140625" style="2" customWidth="1"/>
    <col min="8" max="8" width="14.6640625" style="2" bestFit="1" customWidth="1"/>
    <col min="9" max="9" width="2.44140625" style="2" customWidth="1"/>
    <col min="10" max="10" width="10.44140625" style="2" bestFit="1" customWidth="1"/>
    <col min="11" max="12" width="11.33203125" style="1" bestFit="1" customWidth="1"/>
    <col min="13" max="16384" width="8.88671875" style="1"/>
  </cols>
  <sheetData>
    <row r="1" spans="1:10">
      <c r="C1" s="11" t="s">
        <v>22</v>
      </c>
    </row>
    <row r="3" spans="1:10">
      <c r="D3" s="13" t="s">
        <v>18</v>
      </c>
      <c r="E3" s="13"/>
      <c r="F3" s="13" t="s">
        <v>20</v>
      </c>
      <c r="G3" s="13"/>
      <c r="H3" s="13" t="s">
        <v>19</v>
      </c>
      <c r="I3" s="13"/>
      <c r="J3" s="13" t="s">
        <v>1</v>
      </c>
    </row>
    <row r="5" spans="1:10">
      <c r="A5" s="1" t="s">
        <v>0</v>
      </c>
      <c r="D5" s="3">
        <v>74454.67</v>
      </c>
      <c r="F5" s="3">
        <v>4583.62</v>
      </c>
      <c r="H5" s="3">
        <f>81674.56-91.09-87.13</f>
        <v>81496.34</v>
      </c>
      <c r="J5" s="3">
        <v>29860.04</v>
      </c>
    </row>
    <row r="7" spans="1:10">
      <c r="A7" s="1" t="s">
        <v>2</v>
      </c>
      <c r="D7" s="3">
        <v>5777.46</v>
      </c>
      <c r="F7" s="3">
        <v>432.68</v>
      </c>
      <c r="H7" s="3">
        <v>3326.22</v>
      </c>
      <c r="J7" s="3">
        <v>2402.1600000000003</v>
      </c>
    </row>
    <row r="9" spans="1:10">
      <c r="A9" s="1" t="s">
        <v>3</v>
      </c>
      <c r="D9" s="3">
        <v>78</v>
      </c>
      <c r="F9" s="3">
        <v>13</v>
      </c>
      <c r="H9" s="3">
        <v>143</v>
      </c>
      <c r="J9" s="3">
        <v>91</v>
      </c>
    </row>
    <row r="11" spans="1:10">
      <c r="A11" s="1" t="s">
        <v>4</v>
      </c>
      <c r="D11" s="3">
        <f>5212.86+111.21</f>
        <v>5324.07</v>
      </c>
      <c r="F11" s="3">
        <v>1211.22</v>
      </c>
      <c r="H11" s="3">
        <f>9111.93+926.39</f>
        <v>10038.32</v>
      </c>
      <c r="J11" s="3">
        <v>5452.3300000000008</v>
      </c>
    </row>
    <row r="13" spans="1:10">
      <c r="A13" s="1" t="s">
        <v>5</v>
      </c>
      <c r="D13" s="3">
        <v>1279.3</v>
      </c>
      <c r="F13" s="3">
        <v>0</v>
      </c>
      <c r="H13" s="3">
        <v>11113.62</v>
      </c>
      <c r="J13" s="3">
        <v>1165.21</v>
      </c>
    </row>
    <row r="15" spans="1:10">
      <c r="A15" s="1" t="s">
        <v>6</v>
      </c>
      <c r="D15" s="3">
        <v>409.24</v>
      </c>
      <c r="F15" s="3">
        <v>0</v>
      </c>
      <c r="H15" s="3">
        <v>0</v>
      </c>
      <c r="J15" s="3">
        <v>0</v>
      </c>
    </row>
    <row r="17" spans="1:12">
      <c r="A17" s="1" t="s">
        <v>7</v>
      </c>
      <c r="D17" s="3">
        <v>0</v>
      </c>
      <c r="F17" s="3">
        <v>0</v>
      </c>
      <c r="H17" s="3">
        <f>292.26+327.18+88.51</f>
        <v>707.95</v>
      </c>
      <c r="J17" s="3">
        <v>0</v>
      </c>
    </row>
    <row r="19" spans="1:12" s="11" customFormat="1">
      <c r="A19" s="9"/>
      <c r="B19" s="10" t="s">
        <v>21</v>
      </c>
      <c r="D19" s="8">
        <f>SUM(D5:D17)</f>
        <v>87322.74000000002</v>
      </c>
      <c r="E19" s="8">
        <f t="shared" ref="E19:J19" si="0">SUM(E5:E17)</f>
        <v>0</v>
      </c>
      <c r="F19" s="8">
        <f t="shared" si="0"/>
        <v>6240.52</v>
      </c>
      <c r="G19" s="8">
        <f t="shared" si="0"/>
        <v>0</v>
      </c>
      <c r="H19" s="8">
        <f>SUM(H5:H17)</f>
        <v>106825.45</v>
      </c>
      <c r="I19" s="8">
        <f t="shared" si="0"/>
        <v>0</v>
      </c>
      <c r="J19" s="8">
        <f t="shared" si="0"/>
        <v>38970.74</v>
      </c>
      <c r="K19" s="12"/>
      <c r="L19" s="12"/>
    </row>
    <row r="20" spans="1:12">
      <c r="B20" s="5"/>
    </row>
    <row r="21" spans="1:12">
      <c r="A21" s="4"/>
      <c r="B21" s="4"/>
      <c r="H21" s="2">
        <v>292.26</v>
      </c>
    </row>
    <row r="22" spans="1:12">
      <c r="H22" s="2">
        <v>327.18</v>
      </c>
    </row>
    <row r="23" spans="1:12">
      <c r="H23" s="2">
        <v>88.51</v>
      </c>
    </row>
    <row r="25" spans="1:12">
      <c r="A25" s="1" t="s">
        <v>9</v>
      </c>
      <c r="D25" s="3">
        <v>122197.87</v>
      </c>
      <c r="E25" s="3"/>
      <c r="F25" s="6"/>
      <c r="H25" s="8">
        <f>SUM(D19:J19)</f>
        <v>239359.45</v>
      </c>
      <c r="I25" s="8" t="s">
        <v>26</v>
      </c>
      <c r="J25" s="8"/>
    </row>
    <row r="27" spans="1:12">
      <c r="A27" s="1" t="s">
        <v>8</v>
      </c>
      <c r="D27" s="3">
        <v>14648.89</v>
      </c>
      <c r="E27" s="3"/>
    </row>
    <row r="29" spans="1:12">
      <c r="A29" s="1" t="s">
        <v>10</v>
      </c>
      <c r="D29" s="3">
        <v>325</v>
      </c>
      <c r="E29" s="3"/>
    </row>
    <row r="31" spans="1:12">
      <c r="A31" s="1" t="s">
        <v>11</v>
      </c>
      <c r="D31" s="3">
        <f>292.26+327.18+172.15</f>
        <v>791.59</v>
      </c>
      <c r="E31" s="3"/>
    </row>
    <row r="33" spans="1:5">
      <c r="A33" s="1" t="s">
        <v>12</v>
      </c>
      <c r="D33" s="3">
        <f>11607.83+156.51+20586.77+1065.63+566.31</f>
        <v>33983.049999999996</v>
      </c>
      <c r="E33" s="3"/>
    </row>
    <row r="35" spans="1:5">
      <c r="A35" s="1" t="s">
        <v>13</v>
      </c>
      <c r="D35" s="3">
        <f>17772.27+18.95+1480.81</f>
        <v>19272.030000000002</v>
      </c>
      <c r="E35" s="3"/>
    </row>
    <row r="37" spans="1:5">
      <c r="A37" s="1" t="s">
        <v>14</v>
      </c>
      <c r="D37" s="3">
        <v>818.47</v>
      </c>
      <c r="E37" s="3"/>
    </row>
    <row r="39" spans="1:5">
      <c r="A39" s="1" t="s">
        <v>15</v>
      </c>
      <c r="D39" s="3">
        <v>44851.71</v>
      </c>
      <c r="E39" s="3"/>
    </row>
    <row r="41" spans="1:5">
      <c r="A41" s="1" t="s">
        <v>16</v>
      </c>
      <c r="D41" s="3">
        <v>1626.22</v>
      </c>
      <c r="E41" s="3"/>
    </row>
    <row r="43" spans="1:5">
      <c r="A43" s="1" t="s">
        <v>17</v>
      </c>
      <c r="D43" s="3">
        <v>783.35</v>
      </c>
      <c r="E43" s="3"/>
    </row>
    <row r="45" spans="1:5">
      <c r="A45" s="1" t="s">
        <v>23</v>
      </c>
      <c r="B45" s="4"/>
      <c r="D45" s="3">
        <f>49.57+10.4+1.3</f>
        <v>61.269999999999996</v>
      </c>
      <c r="E45" s="3"/>
    </row>
    <row r="47" spans="1:5">
      <c r="A47" s="1" t="s">
        <v>24</v>
      </c>
      <c r="B47" s="4"/>
      <c r="D47" s="3"/>
      <c r="E47" s="3"/>
    </row>
    <row r="50" spans="2:4">
      <c r="B50" s="7" t="s">
        <v>25</v>
      </c>
      <c r="D50" s="8">
        <f>SUM(D25:D48)</f>
        <v>239359.44999999998</v>
      </c>
    </row>
  </sheetData>
  <pageMargins left="0.5118110236220472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Serenella</cp:lastModifiedBy>
  <cp:lastPrinted>2018-06-21T09:20:33Z</cp:lastPrinted>
  <dcterms:created xsi:type="dcterms:W3CDTF">2017-01-20T17:33:06Z</dcterms:created>
  <dcterms:modified xsi:type="dcterms:W3CDTF">2018-07-18T07:14:09Z</dcterms:modified>
</cp:coreProperties>
</file>