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 activeTab="1"/>
  </bookViews>
  <sheets>
    <sheet name="Foglio1" sheetId="1" r:id="rId1"/>
    <sheet name="Foglio3" sheetId="3" r:id="rId2"/>
    <sheet name="Foglio2" sheetId="4" r:id="rId3"/>
  </sheets>
  <calcPr calcId="125725"/>
</workbook>
</file>

<file path=xl/calcChain.xml><?xml version="1.0" encoding="utf-8"?>
<calcChain xmlns="http://schemas.openxmlformats.org/spreadsheetml/2006/main">
  <c r="G40" i="1"/>
  <c r="B41"/>
  <c r="D41"/>
  <c r="G41"/>
  <c r="H41" s="1"/>
  <c r="G39"/>
  <c r="D40"/>
  <c r="D39"/>
  <c r="H74"/>
  <c r="G74"/>
  <c r="G72"/>
  <c r="G73"/>
  <c r="G71"/>
  <c r="H69"/>
  <c r="G69"/>
  <c r="G62"/>
  <c r="G63"/>
  <c r="G64"/>
  <c r="G65"/>
  <c r="G66"/>
  <c r="G67"/>
  <c r="G68"/>
  <c r="G61"/>
  <c r="H59"/>
  <c r="G59"/>
  <c r="G58"/>
  <c r="G55"/>
  <c r="G56"/>
  <c r="G57"/>
  <c r="G54"/>
  <c r="G31"/>
  <c r="G32"/>
  <c r="G33"/>
  <c r="G34"/>
  <c r="G35"/>
  <c r="G36"/>
  <c r="G37"/>
  <c r="G38"/>
  <c r="G30"/>
  <c r="H28"/>
  <c r="G28"/>
  <c r="G25"/>
  <c r="G26"/>
  <c r="G27"/>
  <c r="G24"/>
  <c r="H22"/>
  <c r="G22"/>
  <c r="G19"/>
  <c r="G20"/>
  <c r="G21"/>
  <c r="G18"/>
  <c r="H16"/>
  <c r="G16"/>
  <c r="G9"/>
  <c r="G10"/>
  <c r="G11"/>
  <c r="G12"/>
  <c r="G13"/>
  <c r="G14"/>
  <c r="G15"/>
  <c r="G8"/>
  <c r="G3"/>
  <c r="G6"/>
  <c r="H6"/>
  <c r="G4"/>
  <c r="G5"/>
  <c r="G2"/>
  <c r="B6"/>
  <c r="B59"/>
  <c r="B28"/>
  <c r="B16"/>
  <c r="B22"/>
  <c r="B69"/>
  <c r="D72"/>
  <c r="D73"/>
  <c r="D71"/>
  <c r="B74"/>
  <c r="D61"/>
  <c r="D62"/>
  <c r="D63"/>
  <c r="D64"/>
  <c r="D65"/>
  <c r="D66"/>
  <c r="D67"/>
  <c r="D68"/>
  <c r="D55"/>
  <c r="D56"/>
  <c r="D57"/>
  <c r="D58"/>
  <c r="D54"/>
  <c r="D38"/>
  <c r="D37"/>
  <c r="D34"/>
  <c r="D36"/>
  <c r="D35"/>
  <c r="D33"/>
  <c r="D32"/>
  <c r="D31"/>
  <c r="D30"/>
  <c r="D25"/>
  <c r="D26"/>
  <c r="D27"/>
  <c r="D24"/>
  <c r="D19"/>
  <c r="D20"/>
  <c r="D21"/>
  <c r="D18"/>
  <c r="D9"/>
  <c r="D10"/>
  <c r="D11"/>
  <c r="D12"/>
  <c r="D13"/>
  <c r="D14"/>
  <c r="D15"/>
  <c r="D8"/>
  <c r="D3"/>
  <c r="D4"/>
  <c r="D5"/>
  <c r="D2"/>
  <c r="D6" l="1"/>
  <c r="D22"/>
  <c r="E22" s="1"/>
  <c r="D28"/>
  <c r="E41"/>
  <c r="D59"/>
  <c r="E59" s="1"/>
  <c r="D69"/>
  <c r="E69" s="1"/>
  <c r="D74"/>
  <c r="E74" s="1"/>
  <c r="E6"/>
  <c r="D16"/>
  <c r="E16" s="1"/>
  <c r="E28"/>
</calcChain>
</file>

<file path=xl/sharedStrings.xml><?xml version="1.0" encoding="utf-8"?>
<sst xmlns="http://schemas.openxmlformats.org/spreadsheetml/2006/main" count="42" uniqueCount="28">
  <si>
    <t>Prosecco Docg</t>
  </si>
  <si>
    <t>Prosecco Doc</t>
  </si>
  <si>
    <t>Pinot/CH Atto Docg</t>
  </si>
  <si>
    <t>Bianche</t>
  </si>
  <si>
    <t>Pinot / Ch Atto Doc</t>
  </si>
  <si>
    <t xml:space="preserve">Pinot/Ch IGT </t>
  </si>
  <si>
    <t>Verduzzo/Friulano/Bianco/Verdiso/Malvasia/Riesling</t>
  </si>
  <si>
    <t>Prosecco Doc - SF</t>
  </si>
  <si>
    <t>Vendemmia 2016</t>
  </si>
  <si>
    <t>Q.li</t>
  </si>
  <si>
    <t>Vendemmia 2016 - Vittorio Veneto</t>
  </si>
  <si>
    <t xml:space="preserve">Vendemmia 2016 - Sacile </t>
  </si>
  <si>
    <t xml:space="preserve">Prosecco Doc </t>
  </si>
  <si>
    <t>Kg</t>
  </si>
  <si>
    <t>Prezzo</t>
  </si>
  <si>
    <t xml:space="preserve">Media </t>
  </si>
  <si>
    <t>Media Pond.</t>
  </si>
  <si>
    <t>Vendemmia 2016 Sacile</t>
  </si>
  <si>
    <t>PH Medio</t>
  </si>
  <si>
    <t>Prezzo Medio</t>
  </si>
  <si>
    <t>Variazioni PH</t>
  </si>
  <si>
    <t xml:space="preserve">Prosecco Docg </t>
  </si>
  <si>
    <t xml:space="preserve">Bianche </t>
  </si>
  <si>
    <t>Pinot Bianco MT</t>
  </si>
  <si>
    <t>Pinot Grigio MT</t>
  </si>
  <si>
    <t>Sauvignon MT</t>
  </si>
  <si>
    <t>Manzoni Bianco MT</t>
  </si>
  <si>
    <t>Prosecco Docg Rive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</si>
</sst>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00000"/>
    <numFmt numFmtId="165" formatCode="#,##0_ ;\-#,##0\ "/>
    <numFmt numFmtId="166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2" fillId="0" borderId="0" xfId="0" applyFont="1"/>
    <xf numFmtId="3" fontId="2" fillId="0" borderId="0" xfId="0" applyNumberFormat="1" applyFont="1"/>
    <xf numFmtId="43" fontId="2" fillId="0" borderId="0" xfId="1" applyFont="1"/>
    <xf numFmtId="43" fontId="1" fillId="0" borderId="0" xfId="1" applyFont="1"/>
    <xf numFmtId="0" fontId="0" fillId="0" borderId="0" xfId="0" applyFont="1"/>
    <xf numFmtId="3" fontId="0" fillId="0" borderId="0" xfId="0" applyNumberFormat="1" applyFont="1"/>
    <xf numFmtId="0" fontId="2" fillId="0" borderId="0" xfId="0" applyFont="1" applyAlignment="1">
      <alignment wrapText="1"/>
    </xf>
    <xf numFmtId="3" fontId="1" fillId="0" borderId="0" xfId="1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1" applyNumberFormat="1" applyFont="1"/>
    <xf numFmtId="164" fontId="0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/>
    <xf numFmtId="166" fontId="2" fillId="0" borderId="0" xfId="0" applyNumberFormat="1" applyFont="1" applyAlignment="1">
      <alignment horizontal="center"/>
    </xf>
    <xf numFmtId="166" fontId="0" fillId="0" borderId="0" xfId="0" applyNumberFormat="1" applyFont="1"/>
    <xf numFmtId="166" fontId="2" fillId="0" borderId="0" xfId="1" applyNumberFormat="1" applyFont="1"/>
    <xf numFmtId="166" fontId="2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opLeftCell="A31" workbookViewId="0">
      <selection activeCell="G46" sqref="G44:G46"/>
    </sheetView>
  </sheetViews>
  <sheetFormatPr defaultRowHeight="14.4"/>
  <cols>
    <col min="1" max="1" width="21.109375" style="6" bestFit="1" customWidth="1"/>
    <col min="2" max="2" width="10.109375" style="6" bestFit="1" customWidth="1"/>
    <col min="3" max="3" width="11.77734375" style="6" bestFit="1" customWidth="1"/>
    <col min="4" max="4" width="10.109375" style="6" bestFit="1" customWidth="1"/>
    <col min="5" max="5" width="7.5546875" style="21" bestFit="1" customWidth="1"/>
    <col min="6" max="6" width="8.44140625" style="15" bestFit="1" customWidth="1"/>
    <col min="7" max="7" width="10.5546875" style="18" bestFit="1" customWidth="1"/>
    <col min="8" max="8" width="11.77734375" style="15" bestFit="1" customWidth="1"/>
    <col min="9" max="9" width="8.88671875" style="6"/>
    <col min="10" max="10" width="9.109375" style="6" bestFit="1" customWidth="1"/>
    <col min="11" max="16384" width="8.88671875" style="6"/>
  </cols>
  <sheetData>
    <row r="1" spans="1:8" s="10" customFormat="1">
      <c r="A1" s="10" t="s">
        <v>8</v>
      </c>
      <c r="B1" s="10" t="s">
        <v>13</v>
      </c>
      <c r="C1" s="10" t="s">
        <v>16</v>
      </c>
      <c r="E1" s="20" t="s">
        <v>15</v>
      </c>
      <c r="F1" s="13" t="s">
        <v>14</v>
      </c>
      <c r="G1" s="17"/>
      <c r="H1" s="13" t="s">
        <v>16</v>
      </c>
    </row>
    <row r="2" spans="1:8">
      <c r="A2" s="6">
        <v>3109</v>
      </c>
      <c r="B2" s="9">
        <v>3788639</v>
      </c>
      <c r="C2" s="6">
        <v>3.36</v>
      </c>
      <c r="D2" s="9">
        <f>C2*B2</f>
        <v>12729827.039999999</v>
      </c>
      <c r="F2" s="14">
        <v>1.939128</v>
      </c>
      <c r="G2" s="18">
        <f>B2*F2</f>
        <v>7346655.9667919995</v>
      </c>
    </row>
    <row r="3" spans="1:8">
      <c r="A3" s="6">
        <v>3111</v>
      </c>
      <c r="B3" s="9">
        <v>10403603</v>
      </c>
      <c r="C3" s="6">
        <v>3.34</v>
      </c>
      <c r="D3" s="9">
        <f t="shared" ref="D3:D5" si="0">C3*B3</f>
        <v>34748034.019999996</v>
      </c>
      <c r="F3" s="15">
        <v>1.9127369999999999</v>
      </c>
      <c r="G3" s="18">
        <f>B3*F3</f>
        <v>19899356.391410999</v>
      </c>
    </row>
    <row r="4" spans="1:8">
      <c r="A4" s="6">
        <v>3340</v>
      </c>
      <c r="B4" s="9">
        <v>625191</v>
      </c>
      <c r="C4" s="6">
        <v>3.35</v>
      </c>
      <c r="D4" s="9">
        <f t="shared" si="0"/>
        <v>2094389.85</v>
      </c>
      <c r="F4" s="15">
        <v>1.910841</v>
      </c>
      <c r="G4" s="18">
        <f t="shared" ref="G4:G5" si="1">B4*F4</f>
        <v>1194640.5956310001</v>
      </c>
    </row>
    <row r="5" spans="1:8">
      <c r="A5" s="6">
        <v>3341</v>
      </c>
      <c r="B5" s="9">
        <v>1883035</v>
      </c>
      <c r="C5" s="6">
        <v>3.35</v>
      </c>
      <c r="D5" s="9">
        <f t="shared" si="0"/>
        <v>6308167.25</v>
      </c>
      <c r="F5" s="15">
        <v>1.908871</v>
      </c>
      <c r="G5" s="18">
        <f t="shared" si="1"/>
        <v>3594470.9034850001</v>
      </c>
    </row>
    <row r="6" spans="1:8" s="2" customFormat="1">
      <c r="A6" s="2" t="s">
        <v>0</v>
      </c>
      <c r="B6" s="3">
        <f>SUM(B2:B5)</f>
        <v>16700468</v>
      </c>
      <c r="D6" s="3">
        <f>SUM(D2:D5)</f>
        <v>55880418.159999996</v>
      </c>
      <c r="E6" s="22">
        <f>D6/B6</f>
        <v>3.3460390547139154</v>
      </c>
      <c r="F6" s="16"/>
      <c r="G6" s="19">
        <f>SUM(G2:G5)</f>
        <v>32035123.857318997</v>
      </c>
      <c r="H6" s="16">
        <f>G6/B6</f>
        <v>1.9182171336347578</v>
      </c>
    </row>
    <row r="7" spans="1:8" s="2" customFormat="1">
      <c r="B7" s="3"/>
      <c r="D7" s="3"/>
      <c r="E7" s="22"/>
      <c r="F7" s="16"/>
      <c r="G7" s="19"/>
      <c r="H7" s="16"/>
    </row>
    <row r="8" spans="1:8">
      <c r="A8" s="6">
        <v>3113</v>
      </c>
      <c r="B8" s="7">
        <v>11355436</v>
      </c>
      <c r="C8" s="5">
        <v>3.39</v>
      </c>
      <c r="D8" s="7">
        <f>C8*B8</f>
        <v>38494928.039999999</v>
      </c>
      <c r="F8" s="15">
        <v>1.396172</v>
      </c>
      <c r="G8" s="18">
        <f>F8*B8</f>
        <v>15854141.790991999</v>
      </c>
    </row>
    <row r="9" spans="1:8">
      <c r="A9" s="6">
        <v>3115</v>
      </c>
      <c r="B9" s="7">
        <v>109464</v>
      </c>
      <c r="C9" s="5">
        <v>3.41</v>
      </c>
      <c r="D9" s="7">
        <f t="shared" ref="D9:D15" si="2">C9*B9</f>
        <v>373272.24</v>
      </c>
      <c r="F9" s="15">
        <v>1.214316</v>
      </c>
      <c r="G9" s="18">
        <f t="shared" ref="G9:G15" si="3">F9*B9</f>
        <v>132923.88662400001</v>
      </c>
    </row>
    <row r="10" spans="1:8">
      <c r="A10" s="6">
        <v>3118</v>
      </c>
      <c r="B10" s="7">
        <v>560096</v>
      </c>
      <c r="C10" s="5">
        <v>3.29</v>
      </c>
      <c r="D10" s="7">
        <f t="shared" si="2"/>
        <v>1842715.84</v>
      </c>
      <c r="F10" s="15">
        <v>1.4407000000000001</v>
      </c>
      <c r="G10" s="18">
        <f t="shared" si="3"/>
        <v>806930.30720000004</v>
      </c>
    </row>
    <row r="11" spans="1:8">
      <c r="A11" s="6">
        <v>3311</v>
      </c>
      <c r="B11" s="7">
        <v>41651</v>
      </c>
      <c r="C11" s="5">
        <v>3.39</v>
      </c>
      <c r="D11" s="7">
        <f t="shared" si="2"/>
        <v>141196.89000000001</v>
      </c>
      <c r="F11" s="15">
        <v>1.43614</v>
      </c>
      <c r="G11" s="18">
        <f t="shared" si="3"/>
        <v>59816.667139999998</v>
      </c>
    </row>
    <row r="12" spans="1:8">
      <c r="A12" s="6">
        <v>3313</v>
      </c>
      <c r="B12" s="7">
        <v>1423346</v>
      </c>
      <c r="C12" s="5">
        <v>3.4</v>
      </c>
      <c r="D12" s="7">
        <f t="shared" si="2"/>
        <v>4839376.3999999994</v>
      </c>
      <c r="F12" s="15">
        <v>1.3577060000000001</v>
      </c>
      <c r="G12" s="18">
        <f t="shared" si="3"/>
        <v>1932485.4042760001</v>
      </c>
    </row>
    <row r="13" spans="1:8">
      <c r="A13" s="6">
        <v>3314</v>
      </c>
      <c r="B13" s="7">
        <v>21473</v>
      </c>
      <c r="C13" s="5">
        <v>3.4</v>
      </c>
      <c r="D13" s="7">
        <f t="shared" si="2"/>
        <v>73008.2</v>
      </c>
      <c r="F13" s="15">
        <v>1.463144</v>
      </c>
      <c r="G13" s="18">
        <f t="shared" si="3"/>
        <v>31418.091111999998</v>
      </c>
    </row>
    <row r="14" spans="1:8">
      <c r="A14" s="6">
        <v>3319</v>
      </c>
      <c r="B14" s="7">
        <v>70769</v>
      </c>
      <c r="C14" s="5">
        <v>3.29</v>
      </c>
      <c r="D14" s="7">
        <f t="shared" si="2"/>
        <v>232830.01</v>
      </c>
      <c r="F14" s="15">
        <v>1.3986339999999999</v>
      </c>
      <c r="G14" s="18">
        <f t="shared" si="3"/>
        <v>98979.929545999999</v>
      </c>
    </row>
    <row r="15" spans="1:8">
      <c r="A15" s="6">
        <v>5115</v>
      </c>
      <c r="B15" s="7">
        <v>20418</v>
      </c>
      <c r="C15" s="5">
        <v>3.27</v>
      </c>
      <c r="D15" s="7">
        <f t="shared" si="2"/>
        <v>66766.86</v>
      </c>
      <c r="F15" s="15">
        <v>1.4911380000000001</v>
      </c>
      <c r="G15" s="18">
        <f t="shared" si="3"/>
        <v>30446.055684000003</v>
      </c>
    </row>
    <row r="16" spans="1:8" s="2" customFormat="1">
      <c r="A16" s="2" t="s">
        <v>1</v>
      </c>
      <c r="B16" s="3">
        <f>SUM(B8:B15)</f>
        <v>13602653</v>
      </c>
      <c r="D16" s="3">
        <f>SUM(D8:D15)</f>
        <v>46064094.480000004</v>
      </c>
      <c r="E16" s="22">
        <f>D16/B16</f>
        <v>3.3864051725792024</v>
      </c>
      <c r="F16" s="16"/>
      <c r="G16" s="19">
        <f>SUM(G8:G15)</f>
        <v>18947142.132573996</v>
      </c>
      <c r="H16" s="16">
        <f>G16/B16</f>
        <v>1.3929004976142518</v>
      </c>
    </row>
    <row r="17" spans="1:8" s="2" customFormat="1">
      <c r="B17" s="3"/>
      <c r="D17" s="3"/>
      <c r="E17" s="22"/>
      <c r="F17" s="16"/>
      <c r="G17" s="19"/>
      <c r="H17" s="16"/>
    </row>
    <row r="18" spans="1:8">
      <c r="A18" s="6">
        <v>130</v>
      </c>
      <c r="B18" s="7">
        <v>35493</v>
      </c>
      <c r="C18" s="6">
        <v>3.34</v>
      </c>
      <c r="D18" s="7">
        <f>C18*B18</f>
        <v>118546.62</v>
      </c>
      <c r="F18" s="15">
        <v>0.461169</v>
      </c>
      <c r="G18" s="18">
        <f>F18*B18</f>
        <v>16368.271317000001</v>
      </c>
    </row>
    <row r="19" spans="1:8">
      <c r="A19" s="6">
        <v>131</v>
      </c>
      <c r="B19" s="7">
        <v>35823</v>
      </c>
      <c r="C19" s="6">
        <v>3.33</v>
      </c>
      <c r="D19" s="7">
        <f t="shared" ref="D19:D21" si="4">C19*B19</f>
        <v>119290.59</v>
      </c>
      <c r="F19" s="15">
        <v>0.46110200000000001</v>
      </c>
      <c r="G19" s="18">
        <f t="shared" ref="G19:G21" si="5">F19*B19</f>
        <v>16518.056946000001</v>
      </c>
    </row>
    <row r="20" spans="1:8">
      <c r="A20" s="6">
        <v>1115</v>
      </c>
      <c r="B20" s="7">
        <v>7522</v>
      </c>
      <c r="C20" s="6">
        <v>3.27</v>
      </c>
      <c r="D20" s="7">
        <f t="shared" si="4"/>
        <v>24596.94</v>
      </c>
      <c r="F20" s="15">
        <v>0.46083099999999999</v>
      </c>
      <c r="G20" s="18">
        <f t="shared" si="5"/>
        <v>3466.370782</v>
      </c>
    </row>
    <row r="21" spans="1:8">
      <c r="A21" s="6">
        <v>1130</v>
      </c>
      <c r="B21" s="7">
        <v>74458</v>
      </c>
      <c r="C21" s="6">
        <v>3.35</v>
      </c>
      <c r="D21" s="7">
        <f t="shared" si="4"/>
        <v>249434.30000000002</v>
      </c>
      <c r="F21" s="15">
        <v>0.50845799999999997</v>
      </c>
      <c r="G21" s="18">
        <f t="shared" si="5"/>
        <v>37858.765763999996</v>
      </c>
    </row>
    <row r="22" spans="1:8" s="2" customFormat="1">
      <c r="A22" s="2" t="s">
        <v>3</v>
      </c>
      <c r="B22" s="3">
        <f>SUM(B18:B21)</f>
        <v>153296</v>
      </c>
      <c r="D22" s="3">
        <f>SUM(D18:D21)</f>
        <v>511868.44999999995</v>
      </c>
      <c r="E22" s="22">
        <f>D22/B22</f>
        <v>3.3390854947291513</v>
      </c>
      <c r="F22" s="16"/>
      <c r="G22" s="19">
        <f>SUM(G18:G21)</f>
        <v>74211.464808999997</v>
      </c>
      <c r="H22" s="16">
        <f>G22/B22</f>
        <v>0.48410568318155722</v>
      </c>
    </row>
    <row r="23" spans="1:8" s="2" customFormat="1">
      <c r="B23" s="3"/>
      <c r="D23" s="3"/>
      <c r="E23" s="22"/>
      <c r="F23" s="16"/>
      <c r="G23" s="19"/>
      <c r="H23" s="16"/>
    </row>
    <row r="24" spans="1:8">
      <c r="A24" s="6">
        <v>8120</v>
      </c>
      <c r="B24" s="7">
        <v>254696</v>
      </c>
      <c r="C24" s="6">
        <v>3.32</v>
      </c>
      <c r="D24" s="7">
        <f>C24*B24</f>
        <v>845590.72</v>
      </c>
      <c r="F24" s="15">
        <v>1.7005170000000001</v>
      </c>
      <c r="G24" s="18">
        <f>F24*B24</f>
        <v>433114.87783200003</v>
      </c>
    </row>
    <row r="25" spans="1:8">
      <c r="A25" s="6">
        <v>8121</v>
      </c>
      <c r="B25" s="7">
        <v>1347765</v>
      </c>
      <c r="C25" s="6">
        <v>3.34</v>
      </c>
      <c r="D25" s="7">
        <f t="shared" ref="D25:D27" si="6">C25*B25</f>
        <v>4501535.0999999996</v>
      </c>
      <c r="F25" s="15">
        <v>1.711687</v>
      </c>
      <c r="G25" s="18">
        <f t="shared" ref="G25:G27" si="7">F25*B25</f>
        <v>2306951.8295549997</v>
      </c>
    </row>
    <row r="26" spans="1:8">
      <c r="A26" s="6">
        <v>8122</v>
      </c>
      <c r="B26" s="7">
        <v>1059878</v>
      </c>
      <c r="C26" s="6">
        <v>3.34</v>
      </c>
      <c r="D26" s="7">
        <f t="shared" si="6"/>
        <v>3539992.52</v>
      </c>
      <c r="F26" s="15">
        <v>1.70164</v>
      </c>
      <c r="G26" s="18">
        <f t="shared" si="7"/>
        <v>1803530.7999200001</v>
      </c>
    </row>
    <row r="27" spans="1:8">
      <c r="A27" s="6">
        <v>8223</v>
      </c>
      <c r="B27" s="7">
        <v>5474</v>
      </c>
      <c r="C27" s="6">
        <v>3.37</v>
      </c>
      <c r="D27" s="7">
        <f t="shared" si="6"/>
        <v>18447.38</v>
      </c>
      <c r="F27" s="15">
        <v>1.6598809999999999</v>
      </c>
      <c r="G27" s="18">
        <f t="shared" si="7"/>
        <v>9086.1885939999993</v>
      </c>
    </row>
    <row r="28" spans="1:8" s="2" customFormat="1">
      <c r="A28" s="2" t="s">
        <v>2</v>
      </c>
      <c r="B28" s="3">
        <f>SUM(B24:B27)</f>
        <v>2667813</v>
      </c>
      <c r="D28" s="3">
        <f>SUM(D24:D27)</f>
        <v>8905565.7200000007</v>
      </c>
      <c r="E28" s="22">
        <f>D28/B28</f>
        <v>3.338152156841578</v>
      </c>
      <c r="F28" s="16"/>
      <c r="G28" s="19">
        <f>SUM(G24:G27)</f>
        <v>4552683.6959010009</v>
      </c>
      <c r="H28" s="16">
        <f>G28/B28</f>
        <v>1.7065227944765997</v>
      </c>
    </row>
    <row r="29" spans="1:8" s="2" customFormat="1">
      <c r="B29" s="3"/>
      <c r="D29" s="3"/>
      <c r="E29" s="22"/>
      <c r="F29" s="16"/>
      <c r="G29" s="19"/>
      <c r="H29" s="16"/>
    </row>
    <row r="30" spans="1:8">
      <c r="A30" s="6">
        <v>9120</v>
      </c>
      <c r="B30" s="7">
        <v>21768</v>
      </c>
      <c r="C30" s="5">
        <v>3.4</v>
      </c>
      <c r="D30" s="7">
        <f t="shared" ref="D30:D40" si="8">C30*B30</f>
        <v>74011.199999999997</v>
      </c>
      <c r="F30" s="15">
        <v>1.285164</v>
      </c>
      <c r="G30" s="18">
        <f>F30*B30</f>
        <v>27975.449951999999</v>
      </c>
    </row>
    <row r="31" spans="1:8">
      <c r="A31" s="6">
        <v>9920</v>
      </c>
      <c r="B31" s="7">
        <v>16132</v>
      </c>
      <c r="C31" s="5">
        <v>3.32</v>
      </c>
      <c r="D31" s="7">
        <f t="shared" si="8"/>
        <v>53558.239999999998</v>
      </c>
      <c r="F31" s="15">
        <v>1.265935</v>
      </c>
      <c r="G31" s="18">
        <f t="shared" ref="G31:G39" si="9">F31*B31</f>
        <v>20422.063420000002</v>
      </c>
    </row>
    <row r="32" spans="1:8">
      <c r="A32" s="6">
        <v>9121</v>
      </c>
      <c r="B32" s="7">
        <v>150747</v>
      </c>
      <c r="C32" s="5">
        <v>3.41</v>
      </c>
      <c r="D32" s="7">
        <f t="shared" si="8"/>
        <v>514047.27</v>
      </c>
      <c r="F32" s="15">
        <v>1.2828310000000001</v>
      </c>
      <c r="G32" s="18">
        <f t="shared" si="9"/>
        <v>193382.924757</v>
      </c>
    </row>
    <row r="33" spans="1:11">
      <c r="A33" s="6">
        <v>9921</v>
      </c>
      <c r="B33" s="7">
        <v>72439</v>
      </c>
      <c r="C33" s="5">
        <v>3.36</v>
      </c>
      <c r="D33" s="7">
        <f t="shared" si="8"/>
        <v>243395.03999999998</v>
      </c>
      <c r="F33" s="15">
        <v>1.2763990000000001</v>
      </c>
      <c r="G33" s="18">
        <f t="shared" si="9"/>
        <v>92461.067160999999</v>
      </c>
    </row>
    <row r="34" spans="1:11">
      <c r="A34" s="6">
        <v>9621</v>
      </c>
      <c r="B34" s="7">
        <v>71724</v>
      </c>
      <c r="C34" s="5">
        <v>3.41</v>
      </c>
      <c r="D34" s="7">
        <f t="shared" si="8"/>
        <v>244578.84</v>
      </c>
      <c r="F34" s="15">
        <v>1.291371</v>
      </c>
      <c r="G34" s="18">
        <f t="shared" si="9"/>
        <v>92622.293604000006</v>
      </c>
    </row>
    <row r="35" spans="1:11">
      <c r="A35" s="6">
        <v>9122</v>
      </c>
      <c r="B35" s="7">
        <v>35624</v>
      </c>
      <c r="C35" s="5">
        <v>3.41</v>
      </c>
      <c r="D35" s="7">
        <f t="shared" si="8"/>
        <v>121477.84000000001</v>
      </c>
      <c r="F35" s="15">
        <v>1.2670440000000001</v>
      </c>
      <c r="G35" s="18">
        <f t="shared" si="9"/>
        <v>45137.175456000004</v>
      </c>
    </row>
    <row r="36" spans="1:11">
      <c r="A36" s="6">
        <v>9922</v>
      </c>
      <c r="B36" s="7">
        <v>49039</v>
      </c>
      <c r="C36" s="5">
        <v>3.33</v>
      </c>
      <c r="D36" s="7">
        <f t="shared" si="8"/>
        <v>163299.87</v>
      </c>
      <c r="F36" s="15">
        <v>1.2627489999999999</v>
      </c>
      <c r="G36" s="18">
        <f t="shared" si="9"/>
        <v>61923.948210999995</v>
      </c>
      <c r="I36" s="7"/>
      <c r="J36" s="7"/>
      <c r="K36" s="5"/>
    </row>
    <row r="37" spans="1:11">
      <c r="A37" s="6">
        <v>9223</v>
      </c>
      <c r="B37" s="7">
        <v>3910</v>
      </c>
      <c r="C37" s="5">
        <v>3.36</v>
      </c>
      <c r="D37" s="7">
        <f t="shared" si="8"/>
        <v>13137.6</v>
      </c>
      <c r="F37" s="15">
        <v>1.3045</v>
      </c>
      <c r="G37" s="18">
        <f t="shared" si="9"/>
        <v>5100.5950000000003</v>
      </c>
    </row>
    <row r="38" spans="1:11">
      <c r="A38" s="6">
        <v>9624</v>
      </c>
      <c r="B38" s="7">
        <v>48722</v>
      </c>
      <c r="C38" s="5">
        <v>3.44</v>
      </c>
      <c r="D38" s="7">
        <f t="shared" si="8"/>
        <v>167603.68</v>
      </c>
      <c r="F38" s="15">
        <v>1.2747470000000001</v>
      </c>
      <c r="G38" s="18">
        <f t="shared" si="9"/>
        <v>62108.223334000002</v>
      </c>
    </row>
    <row r="39" spans="1:11">
      <c r="A39" s="6">
        <v>3421</v>
      </c>
      <c r="B39" s="7">
        <v>6230</v>
      </c>
      <c r="C39" s="5">
        <v>3.43</v>
      </c>
      <c r="D39" s="7">
        <f t="shared" si="8"/>
        <v>21368.9</v>
      </c>
      <c r="F39" s="15">
        <v>1.0928</v>
      </c>
      <c r="G39" s="18">
        <f t="shared" si="9"/>
        <v>6808.1440000000002</v>
      </c>
    </row>
    <row r="40" spans="1:11">
      <c r="A40" s="6">
        <v>3422</v>
      </c>
      <c r="B40" s="7">
        <v>5980</v>
      </c>
      <c r="C40" s="5">
        <v>3.33</v>
      </c>
      <c r="D40" s="7">
        <f t="shared" si="8"/>
        <v>19913.400000000001</v>
      </c>
      <c r="F40" s="15">
        <v>0.82460699999999998</v>
      </c>
      <c r="G40" s="18">
        <f>F40*B40</f>
        <v>4931.1498599999995</v>
      </c>
    </row>
    <row r="41" spans="1:11" s="2" customFormat="1">
      <c r="A41" s="2" t="s">
        <v>4</v>
      </c>
      <c r="B41" s="3">
        <f>SUM(B30:B40)</f>
        <v>482315</v>
      </c>
      <c r="C41" s="4"/>
      <c r="D41" s="3">
        <f>SUM(D30:D40)</f>
        <v>1636391.8800000001</v>
      </c>
      <c r="E41" s="22">
        <f>D41/B41</f>
        <v>3.3927866228502124</v>
      </c>
      <c r="F41" s="16"/>
      <c r="G41" s="19">
        <f>SUM(G30:G40)</f>
        <v>612873.03475499991</v>
      </c>
      <c r="H41" s="16">
        <f>G41/B41</f>
        <v>1.2706903885531238</v>
      </c>
    </row>
    <row r="42" spans="1:11" s="2" customFormat="1">
      <c r="B42" s="3"/>
      <c r="C42" s="4"/>
      <c r="D42" s="3"/>
      <c r="E42" s="22"/>
      <c r="F42" s="16"/>
      <c r="G42" s="19"/>
      <c r="H42" s="16"/>
    </row>
    <row r="43" spans="1:11" s="2" customFormat="1">
      <c r="B43" s="3"/>
      <c r="C43" s="4"/>
      <c r="D43" s="3"/>
      <c r="E43" s="22"/>
      <c r="F43" s="16"/>
      <c r="G43" s="19"/>
      <c r="H43" s="16"/>
    </row>
    <row r="44" spans="1:11" s="2" customFormat="1">
      <c r="B44" s="3"/>
      <c r="C44" s="4"/>
      <c r="D44" s="3"/>
      <c r="E44" s="22"/>
      <c r="F44" s="16"/>
      <c r="G44" s="19"/>
      <c r="H44" s="16"/>
    </row>
    <row r="45" spans="1:11" s="2" customFormat="1">
      <c r="B45" s="3"/>
      <c r="C45" s="4"/>
      <c r="D45" s="3"/>
      <c r="E45" s="22"/>
      <c r="F45" s="16"/>
      <c r="G45" s="19"/>
      <c r="H45" s="16"/>
    </row>
    <row r="46" spans="1:11" s="2" customFormat="1">
      <c r="B46" s="3"/>
      <c r="C46" s="4"/>
      <c r="D46" s="3"/>
      <c r="E46" s="22"/>
      <c r="F46" s="16"/>
      <c r="G46" s="19"/>
      <c r="H46" s="16"/>
    </row>
    <row r="47" spans="1:11" s="2" customFormat="1">
      <c r="B47" s="3"/>
      <c r="C47" s="4"/>
      <c r="D47" s="3"/>
      <c r="E47" s="22"/>
      <c r="F47" s="16"/>
      <c r="G47" s="19"/>
      <c r="H47" s="16"/>
    </row>
    <row r="48" spans="1:11" s="2" customFormat="1">
      <c r="B48" s="3"/>
      <c r="C48" s="4"/>
      <c r="D48" s="3"/>
      <c r="E48" s="22"/>
      <c r="F48" s="16"/>
      <c r="G48" s="19"/>
      <c r="H48" s="16"/>
    </row>
    <row r="49" spans="1:8" s="2" customFormat="1">
      <c r="B49" s="3"/>
      <c r="C49" s="4"/>
      <c r="D49" s="3"/>
      <c r="E49" s="22"/>
      <c r="F49" s="16"/>
      <c r="G49" s="19"/>
      <c r="H49" s="16"/>
    </row>
    <row r="50" spans="1:8" s="2" customFormat="1">
      <c r="B50" s="3"/>
      <c r="C50" s="4"/>
      <c r="D50" s="3"/>
      <c r="E50" s="22"/>
      <c r="F50" s="16"/>
      <c r="G50" s="19"/>
      <c r="H50" s="16"/>
    </row>
    <row r="51" spans="1:8" s="2" customFormat="1">
      <c r="B51" s="3"/>
      <c r="C51" s="4"/>
      <c r="D51" s="3"/>
      <c r="E51" s="22"/>
      <c r="F51" s="16"/>
      <c r="G51" s="19"/>
      <c r="H51" s="16"/>
    </row>
    <row r="52" spans="1:8" s="2" customFormat="1">
      <c r="B52" s="3"/>
      <c r="C52" s="4"/>
      <c r="D52" s="3"/>
      <c r="E52" s="22"/>
      <c r="F52" s="16"/>
      <c r="G52" s="19"/>
      <c r="H52" s="16"/>
    </row>
    <row r="53" spans="1:8" s="10" customFormat="1">
      <c r="A53" s="10" t="s">
        <v>17</v>
      </c>
      <c r="B53" s="10" t="s">
        <v>13</v>
      </c>
      <c r="C53" s="10" t="s">
        <v>16</v>
      </c>
      <c r="E53" s="20" t="s">
        <v>15</v>
      </c>
      <c r="F53" s="13" t="s">
        <v>14</v>
      </c>
      <c r="G53" s="17"/>
      <c r="H53" s="13" t="s">
        <v>16</v>
      </c>
    </row>
    <row r="54" spans="1:8">
      <c r="A54" s="6">
        <v>202</v>
      </c>
      <c r="B54" s="7">
        <v>24389</v>
      </c>
      <c r="C54" s="5">
        <v>3.45</v>
      </c>
      <c r="D54" s="7">
        <f>C54*B54</f>
        <v>84142.05</v>
      </c>
      <c r="F54" s="15">
        <v>1.2148540000000001</v>
      </c>
      <c r="G54" s="18">
        <f>F54*B54</f>
        <v>29629.074206000001</v>
      </c>
    </row>
    <row r="55" spans="1:8">
      <c r="A55" s="6">
        <v>203</v>
      </c>
      <c r="B55" s="7">
        <v>1123304</v>
      </c>
      <c r="C55" s="5">
        <v>3.4</v>
      </c>
      <c r="D55" s="7">
        <f t="shared" ref="D55:D58" si="10">C55*B55</f>
        <v>3819233.6</v>
      </c>
      <c r="F55" s="15">
        <v>1.203579</v>
      </c>
      <c r="G55" s="18">
        <f t="shared" ref="G55:G57" si="11">F55*B55</f>
        <v>1351985.1050159999</v>
      </c>
    </row>
    <row r="56" spans="1:8">
      <c r="A56" s="6">
        <v>209</v>
      </c>
      <c r="B56" s="7">
        <v>20779</v>
      </c>
      <c r="C56" s="5">
        <v>3.5</v>
      </c>
      <c r="D56" s="7">
        <f t="shared" si="10"/>
        <v>72726.5</v>
      </c>
      <c r="F56" s="15">
        <v>1.198655</v>
      </c>
      <c r="G56" s="18">
        <f t="shared" si="11"/>
        <v>24906.852245000002</v>
      </c>
    </row>
    <row r="57" spans="1:8">
      <c r="A57" s="6">
        <v>602</v>
      </c>
      <c r="B57" s="7">
        <v>17602</v>
      </c>
      <c r="C57" s="5">
        <v>3.53</v>
      </c>
      <c r="D57" s="7">
        <f t="shared" si="10"/>
        <v>62135.06</v>
      </c>
      <c r="F57" s="15">
        <v>1.2145779999999999</v>
      </c>
      <c r="G57" s="18">
        <f t="shared" si="11"/>
        <v>21379.001956</v>
      </c>
    </row>
    <row r="58" spans="1:8">
      <c r="A58" s="6">
        <v>603</v>
      </c>
      <c r="B58" s="7">
        <v>666422</v>
      </c>
      <c r="C58" s="5">
        <v>3.44</v>
      </c>
      <c r="D58" s="7">
        <f t="shared" si="10"/>
        <v>2292491.6800000002</v>
      </c>
      <c r="F58" s="15">
        <v>1.2037199999999999</v>
      </c>
      <c r="G58" s="18">
        <f>F58*B58</f>
        <v>802185.48983999994</v>
      </c>
    </row>
    <row r="59" spans="1:8" s="2" customFormat="1">
      <c r="A59" s="2" t="s">
        <v>5</v>
      </c>
      <c r="B59" s="3">
        <f>SUM(B54:B58)</f>
        <v>1852496</v>
      </c>
      <c r="D59" s="3">
        <f>SUM(D54:D58)</f>
        <v>6330728.8900000006</v>
      </c>
      <c r="E59" s="22">
        <f>D59/B59</f>
        <v>3.4174048904828949</v>
      </c>
      <c r="F59" s="16"/>
      <c r="G59" s="19">
        <f>SUM(G54:G58)</f>
        <v>2230085.523263</v>
      </c>
      <c r="H59" s="16">
        <f>G59/B59</f>
        <v>1.2038274432241689</v>
      </c>
    </row>
    <row r="60" spans="1:8" s="2" customFormat="1">
      <c r="B60" s="3"/>
      <c r="D60" s="3"/>
      <c r="E60" s="22"/>
      <c r="F60" s="16"/>
      <c r="G60" s="19"/>
      <c r="H60" s="16"/>
    </row>
    <row r="61" spans="1:8">
      <c r="A61" s="6">
        <v>204</v>
      </c>
      <c r="B61" s="7">
        <v>27017</v>
      </c>
      <c r="C61" s="5">
        <v>3.43</v>
      </c>
      <c r="D61" s="7">
        <f>C61*B61</f>
        <v>92668.31</v>
      </c>
      <c r="F61" s="15">
        <v>0.63599300000000003</v>
      </c>
      <c r="G61" s="18">
        <f>F61*B61</f>
        <v>17182.622880999999</v>
      </c>
    </row>
    <row r="62" spans="1:8">
      <c r="A62" s="6">
        <v>205</v>
      </c>
      <c r="B62" s="7">
        <v>12680</v>
      </c>
      <c r="C62" s="5">
        <v>3.39</v>
      </c>
      <c r="D62" s="7">
        <f t="shared" ref="D62:D68" si="12">C62*B62</f>
        <v>42985.200000000004</v>
      </c>
      <c r="F62" s="15">
        <v>0.519042</v>
      </c>
      <c r="G62" s="18">
        <f t="shared" ref="G62:G68" si="13">F62*B62</f>
        <v>6581.4525599999997</v>
      </c>
    </row>
    <row r="63" spans="1:8">
      <c r="A63" s="6">
        <v>206</v>
      </c>
      <c r="B63" s="7">
        <v>1750</v>
      </c>
      <c r="C63" s="5">
        <v>3.36</v>
      </c>
      <c r="D63" s="7">
        <f t="shared" si="12"/>
        <v>5880</v>
      </c>
      <c r="F63" s="15">
        <v>0.58907200000000004</v>
      </c>
      <c r="G63" s="18">
        <f t="shared" si="13"/>
        <v>1030.876</v>
      </c>
    </row>
    <row r="64" spans="1:8">
      <c r="A64" s="6">
        <v>208</v>
      </c>
      <c r="B64" s="7">
        <v>2070</v>
      </c>
      <c r="C64" s="5">
        <v>3.48</v>
      </c>
      <c r="D64" s="7">
        <f t="shared" si="12"/>
        <v>7203.6</v>
      </c>
      <c r="F64" s="15">
        <v>0.68035500000000004</v>
      </c>
      <c r="G64" s="18">
        <f t="shared" si="13"/>
        <v>1408.3348500000002</v>
      </c>
    </row>
    <row r="65" spans="1:8">
      <c r="A65" s="6">
        <v>214</v>
      </c>
      <c r="B65" s="7">
        <v>1240</v>
      </c>
      <c r="C65" s="5">
        <v>3.31</v>
      </c>
      <c r="D65" s="7">
        <f t="shared" si="12"/>
        <v>4104.3999999999996</v>
      </c>
      <c r="F65" s="15">
        <v>0.50019999999999998</v>
      </c>
      <c r="G65" s="18">
        <f t="shared" si="13"/>
        <v>620.24799999999993</v>
      </c>
    </row>
    <row r="66" spans="1:8">
      <c r="A66" s="6">
        <v>251</v>
      </c>
      <c r="B66" s="7">
        <v>2230</v>
      </c>
      <c r="C66" s="5">
        <v>3.24</v>
      </c>
      <c r="D66" s="7">
        <f t="shared" si="12"/>
        <v>7225.2000000000007</v>
      </c>
      <c r="F66" s="15">
        <v>0.57379999999999998</v>
      </c>
      <c r="G66" s="18">
        <f t="shared" si="13"/>
        <v>1279.5739999999998</v>
      </c>
    </row>
    <row r="67" spans="1:8">
      <c r="A67" s="6">
        <v>601</v>
      </c>
      <c r="B67" s="7">
        <v>19086</v>
      </c>
      <c r="C67" s="5">
        <v>3.55</v>
      </c>
      <c r="D67" s="7">
        <f t="shared" si="12"/>
        <v>67755.3</v>
      </c>
      <c r="F67" s="15">
        <v>0.61890999999999996</v>
      </c>
      <c r="G67" s="18">
        <f t="shared" si="13"/>
        <v>11812.516259999999</v>
      </c>
    </row>
    <row r="68" spans="1:8">
      <c r="A68" s="6">
        <v>604</v>
      </c>
      <c r="B68" s="7">
        <v>9633</v>
      </c>
      <c r="C68" s="5">
        <v>3.16</v>
      </c>
      <c r="D68" s="7">
        <f t="shared" si="12"/>
        <v>30440.280000000002</v>
      </c>
      <c r="F68" s="15">
        <v>0.64166999999999996</v>
      </c>
      <c r="G68" s="18">
        <f t="shared" si="13"/>
        <v>6181.2071099999994</v>
      </c>
    </row>
    <row r="69" spans="1:8" s="2" customFormat="1" ht="43.2">
      <c r="A69" s="8" t="s">
        <v>6</v>
      </c>
      <c r="B69" s="3">
        <f>SUM(B61:B68)</f>
        <v>75706</v>
      </c>
      <c r="C69" s="3"/>
      <c r="D69" s="3">
        <f t="shared" ref="D69" si="14">SUM(D61:D68)</f>
        <v>258262.29</v>
      </c>
      <c r="E69" s="22">
        <f>D69/B69</f>
        <v>3.4113846987028769</v>
      </c>
      <c r="F69" s="16"/>
      <c r="G69" s="19">
        <f>SUM(G61:G68)</f>
        <v>46096.831661000004</v>
      </c>
      <c r="H69" s="16">
        <f>G69/B69</f>
        <v>0.60889271208358653</v>
      </c>
    </row>
    <row r="70" spans="1:8" s="2" customFormat="1">
      <c r="A70" s="8"/>
      <c r="B70" s="3"/>
      <c r="C70" s="3"/>
      <c r="D70" s="3"/>
      <c r="E70" s="22"/>
      <c r="F70" s="16"/>
      <c r="G70" s="19"/>
      <c r="H70" s="16"/>
    </row>
    <row r="71" spans="1:8">
      <c r="A71" s="6">
        <v>207</v>
      </c>
      <c r="B71" s="7">
        <v>1920949</v>
      </c>
      <c r="C71" s="5">
        <v>3.43</v>
      </c>
      <c r="D71" s="7">
        <f>C71*B71</f>
        <v>6588855.0700000003</v>
      </c>
      <c r="F71" s="15">
        <v>1.488256</v>
      </c>
      <c r="G71" s="18">
        <f>F71*B71</f>
        <v>2858863.874944</v>
      </c>
    </row>
    <row r="72" spans="1:8">
      <c r="A72" s="6">
        <v>215</v>
      </c>
      <c r="B72" s="7">
        <v>180800</v>
      </c>
      <c r="C72" s="5">
        <v>3.4</v>
      </c>
      <c r="D72" s="7">
        <f t="shared" ref="D72:D73" si="15">C72*B72</f>
        <v>614720</v>
      </c>
      <c r="F72" s="15">
        <v>1.49356</v>
      </c>
      <c r="G72" s="18">
        <f t="shared" ref="G72:G73" si="16">F72*B72</f>
        <v>270035.64799999999</v>
      </c>
    </row>
    <row r="73" spans="1:8">
      <c r="A73" s="6">
        <v>227</v>
      </c>
      <c r="B73" s="7">
        <v>234538</v>
      </c>
      <c r="C73" s="5">
        <v>3.41</v>
      </c>
      <c r="D73" s="7">
        <f t="shared" si="15"/>
        <v>799774.58000000007</v>
      </c>
      <c r="F73" s="15">
        <v>1.4931239999999999</v>
      </c>
      <c r="G73" s="18">
        <f t="shared" si="16"/>
        <v>350194.316712</v>
      </c>
    </row>
    <row r="74" spans="1:8" s="2" customFormat="1">
      <c r="A74" s="2" t="s">
        <v>7</v>
      </c>
      <c r="B74" s="3">
        <f>SUM(B71:B73)</f>
        <v>2336287</v>
      </c>
      <c r="D74" s="3">
        <f>SUM(D71:D73)</f>
        <v>8003349.6500000004</v>
      </c>
      <c r="E74" s="23">
        <f>D74/B74</f>
        <v>3.4256705832802221</v>
      </c>
      <c r="F74" s="16"/>
      <c r="G74" s="19">
        <f>SUM(G71:G73)</f>
        <v>3479093.839656</v>
      </c>
      <c r="H74" s="16">
        <f>G74/B74</f>
        <v>1.4891551593002059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workbookViewId="0">
      <selection activeCell="C17" sqref="C17"/>
    </sheetView>
  </sheetViews>
  <sheetFormatPr defaultRowHeight="14.4"/>
  <cols>
    <col min="1" max="1" width="44.77734375" style="6" bestFit="1" customWidth="1"/>
    <col min="2" max="2" width="11.33203125" style="7" bestFit="1" customWidth="1"/>
    <col min="3" max="3" width="8.88671875" style="1"/>
    <col min="4" max="4" width="12.33203125" style="6" bestFit="1" customWidth="1"/>
    <col min="5" max="5" width="12" style="6" bestFit="1" customWidth="1"/>
    <col min="6" max="6" width="12.88671875" style="1" bestFit="1" customWidth="1"/>
    <col min="7" max="16384" width="8.88671875" style="6"/>
  </cols>
  <sheetData>
    <row r="1" spans="1:6">
      <c r="C1" s="5"/>
    </row>
    <row r="2" spans="1:6" s="2" customFormat="1">
      <c r="A2" s="2" t="s">
        <v>10</v>
      </c>
      <c r="B2" s="11" t="s">
        <v>9</v>
      </c>
      <c r="C2" s="12" t="s">
        <v>18</v>
      </c>
      <c r="D2" s="10" t="s">
        <v>19</v>
      </c>
      <c r="E2" s="2" t="s">
        <v>20</v>
      </c>
      <c r="F2" s="4"/>
    </row>
    <row r="3" spans="1:6" ht="21" customHeight="1">
      <c r="A3" t="s">
        <v>21</v>
      </c>
      <c r="B3" s="1">
        <v>167004.68</v>
      </c>
      <c r="C3" s="1">
        <v>3.34</v>
      </c>
      <c r="D3" s="15">
        <v>1.9182171336347578</v>
      </c>
      <c r="E3" s="6">
        <v>5.7000000000000002E-3</v>
      </c>
    </row>
    <row r="4" spans="1:6" ht="21" customHeight="1">
      <c r="A4" s="6" t="s">
        <v>1</v>
      </c>
      <c r="B4" s="1">
        <v>136026.53</v>
      </c>
      <c r="C4" s="1">
        <v>3.38</v>
      </c>
      <c r="D4" s="15">
        <v>1.3929004976142518</v>
      </c>
      <c r="E4" s="6">
        <v>4.1999999999999997E-3</v>
      </c>
    </row>
    <row r="5" spans="1:6" ht="21" customHeight="1">
      <c r="A5" t="s">
        <v>22</v>
      </c>
      <c r="B5" s="1">
        <v>1532.96</v>
      </c>
      <c r="C5" s="5">
        <v>3.33</v>
      </c>
      <c r="D5" s="15">
        <v>0.48410568318155722</v>
      </c>
      <c r="E5" s="6">
        <v>1.5E-3</v>
      </c>
    </row>
    <row r="6" spans="1:6" ht="21" customHeight="1">
      <c r="A6" s="6" t="s">
        <v>2</v>
      </c>
      <c r="B6" s="1">
        <v>26678.13</v>
      </c>
      <c r="C6" s="1">
        <v>3.33</v>
      </c>
      <c r="D6" s="15">
        <v>1.7065227944765997</v>
      </c>
      <c r="E6" s="6">
        <v>5.1000000000000004E-3</v>
      </c>
    </row>
    <row r="7" spans="1:6" ht="21" customHeight="1">
      <c r="A7" s="6" t="s">
        <v>4</v>
      </c>
      <c r="B7" s="1">
        <v>4701.05</v>
      </c>
      <c r="C7" s="1">
        <v>3.3930921389902262</v>
      </c>
      <c r="D7" s="15">
        <v>1.278722287350698</v>
      </c>
      <c r="E7" s="6">
        <v>3.8E-3</v>
      </c>
    </row>
    <row r="8" spans="1:6" ht="21" customHeight="1">
      <c r="A8" s="6" t="s">
        <v>23</v>
      </c>
      <c r="B8" s="1">
        <v>17.5</v>
      </c>
      <c r="C8" s="1">
        <v>3.17</v>
      </c>
      <c r="D8" s="15">
        <v>0.82640000000000002</v>
      </c>
      <c r="E8" s="6">
        <v>2.5000000000000001E-3</v>
      </c>
    </row>
    <row r="9" spans="1:6" ht="21" customHeight="1">
      <c r="A9" t="s">
        <v>24</v>
      </c>
      <c r="B9" s="1">
        <v>18.97</v>
      </c>
      <c r="C9" s="1">
        <v>3.43</v>
      </c>
      <c r="D9" s="15">
        <v>1.0351999999999999</v>
      </c>
      <c r="E9" s="6">
        <v>3.0999999999999999E-3</v>
      </c>
    </row>
    <row r="10" spans="1:6" ht="21" customHeight="1">
      <c r="A10" t="s">
        <v>25</v>
      </c>
      <c r="B10" s="1">
        <v>715.57</v>
      </c>
      <c r="C10" s="1">
        <v>3.26</v>
      </c>
      <c r="D10" s="15">
        <v>0.77895000000000003</v>
      </c>
      <c r="E10" s="6">
        <v>2.3E-3</v>
      </c>
    </row>
    <row r="11" spans="1:6" ht="21" customHeight="1">
      <c r="A11" t="s">
        <v>26</v>
      </c>
      <c r="B11" s="1">
        <v>438.22</v>
      </c>
      <c r="C11" s="1">
        <v>3.45</v>
      </c>
      <c r="D11" s="15">
        <v>0.74089000000000005</v>
      </c>
      <c r="E11" s="6">
        <v>2.2000000000000001E-3</v>
      </c>
    </row>
    <row r="12" spans="1:6" ht="21" customHeight="1">
      <c r="A12" t="s">
        <v>27</v>
      </c>
      <c r="B12" s="1">
        <v>4193.95</v>
      </c>
      <c r="C12" s="1">
        <v>3.32</v>
      </c>
      <c r="D12" s="15">
        <v>1.956313</v>
      </c>
      <c r="E12" s="6">
        <v>5.7999999999999996E-3</v>
      </c>
    </row>
    <row r="13" spans="1:6" ht="21" customHeight="1">
      <c r="B13" s="1"/>
      <c r="C13" s="5"/>
      <c r="D13" s="15"/>
    </row>
    <row r="14" spans="1:6" s="2" customFormat="1" ht="21" customHeight="1">
      <c r="A14" s="2" t="s">
        <v>11</v>
      </c>
      <c r="B14" s="11" t="s">
        <v>9</v>
      </c>
      <c r="C14" s="12" t="s">
        <v>18</v>
      </c>
      <c r="D14" s="10" t="s">
        <v>19</v>
      </c>
      <c r="F14" s="4"/>
    </row>
    <row r="15" spans="1:6" ht="21" customHeight="1">
      <c r="A15" s="6" t="s">
        <v>6</v>
      </c>
      <c r="B15" s="1">
        <v>757.06</v>
      </c>
      <c r="C15" s="1">
        <v>3.4113846987028769</v>
      </c>
      <c r="D15" s="15">
        <v>0.60889271208358653</v>
      </c>
      <c r="E15" s="6">
        <v>1.8E-3</v>
      </c>
    </row>
    <row r="16" spans="1:6" ht="21" customHeight="1">
      <c r="A16" t="s">
        <v>12</v>
      </c>
      <c r="B16" s="1">
        <v>23362.87</v>
      </c>
      <c r="C16" s="1">
        <v>3.38</v>
      </c>
      <c r="D16" s="15">
        <v>1.4891551593002059</v>
      </c>
      <c r="E16" s="6">
        <v>4.1999999999999997E-3</v>
      </c>
    </row>
    <row r="17" spans="1:5" ht="21" customHeight="1">
      <c r="A17" s="6" t="s">
        <v>5</v>
      </c>
      <c r="B17" s="1">
        <v>18524.96</v>
      </c>
      <c r="C17" s="5">
        <v>3.41</v>
      </c>
      <c r="D17" s="15">
        <v>1.2038274432241689</v>
      </c>
      <c r="E17" s="6">
        <v>3.5999999999999999E-3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4" sqref="D2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2017-11-21T13:32:15Z</cp:lastPrinted>
  <dcterms:created xsi:type="dcterms:W3CDTF">2017-11-16T16:26:54Z</dcterms:created>
  <dcterms:modified xsi:type="dcterms:W3CDTF">2017-11-21T13:32:22Z</dcterms:modified>
</cp:coreProperties>
</file>