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" windowWidth="11340" windowHeight="6540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L17" i="1"/>
  <c r="K18"/>
  <c r="K17" s="1"/>
  <c r="I16"/>
  <c r="I15"/>
  <c r="I14"/>
  <c r="I13"/>
  <c r="I12"/>
  <c r="J12"/>
  <c r="J13"/>
  <c r="J14" s="1"/>
  <c r="J15" s="1"/>
  <c r="J16" s="1"/>
  <c r="N17"/>
  <c r="N18"/>
  <c r="M18"/>
  <c r="M17" s="1"/>
  <c r="L21"/>
  <c r="L22" s="1"/>
  <c r="L23" s="1"/>
  <c r="L24" s="1"/>
  <c r="L25" s="1"/>
  <c r="L26" s="1"/>
  <c r="L27" s="1"/>
  <c r="L28" s="1"/>
  <c r="L18"/>
  <c r="K21"/>
  <c r="K22"/>
  <c r="K23" s="1"/>
  <c r="K24" s="1"/>
  <c r="K25" s="1"/>
  <c r="K26" s="1"/>
  <c r="K27" s="1"/>
  <c r="K28" s="1"/>
  <c r="J18"/>
  <c r="J17"/>
  <c r="J21"/>
  <c r="J22" s="1"/>
  <c r="J23" s="1"/>
  <c r="J24" s="1"/>
  <c r="J25" s="1"/>
  <c r="J26" s="1"/>
  <c r="J27" s="1"/>
  <c r="J28" s="1"/>
  <c r="N24"/>
  <c r="N25"/>
  <c r="N26" s="1"/>
  <c r="N27" s="1"/>
  <c r="N28" s="1"/>
  <c r="M24"/>
  <c r="M25" s="1"/>
  <c r="M26" s="1"/>
  <c r="M27" s="1"/>
  <c r="M28" s="1"/>
  <c r="O21"/>
  <c r="O22" s="1"/>
  <c r="O23" s="1"/>
  <c r="O24" s="1"/>
  <c r="O25" s="1"/>
  <c r="O26" s="1"/>
  <c r="O27" s="1"/>
  <c r="O28" s="1"/>
  <c r="N21"/>
  <c r="N22" s="1"/>
  <c r="M21"/>
  <c r="M22" s="1"/>
  <c r="F21"/>
  <c r="F22"/>
  <c r="F23" s="1"/>
  <c r="F24" s="1"/>
  <c r="F25" s="1"/>
  <c r="F26" s="1"/>
  <c r="F27" s="1"/>
  <c r="F28" s="1"/>
  <c r="F10"/>
  <c r="F11"/>
  <c r="F12"/>
  <c r="F13" s="1"/>
  <c r="F14" s="1"/>
  <c r="F15" s="1"/>
  <c r="F18" s="1"/>
  <c r="F19" s="1"/>
  <c r="C21"/>
  <c r="C22"/>
  <c r="C23"/>
  <c r="C24" s="1"/>
  <c r="C25" s="1"/>
  <c r="C26" s="1"/>
  <c r="C27" s="1"/>
  <c r="C28" s="1"/>
  <c r="E21"/>
  <c r="E22" s="1"/>
  <c r="E23" s="1"/>
  <c r="E24" s="1"/>
  <c r="E25" s="1"/>
  <c r="E26" s="1"/>
  <c r="E27" s="1"/>
  <c r="E28" s="1"/>
  <c r="H18"/>
  <c r="H17" s="1"/>
  <c r="G18"/>
  <c r="G17"/>
  <c r="B10"/>
  <c r="B11"/>
  <c r="B12"/>
  <c r="B13" s="1"/>
  <c r="B14" s="1"/>
  <c r="B15" s="1"/>
  <c r="B18" s="1"/>
  <c r="B19" s="1"/>
  <c r="H21"/>
  <c r="H22"/>
  <c r="H23" s="1"/>
  <c r="H24" s="1"/>
  <c r="H25" s="1"/>
  <c r="H26" s="1"/>
  <c r="H27" s="1"/>
  <c r="H28" s="1"/>
  <c r="G21"/>
  <c r="G22"/>
  <c r="G23" s="1"/>
  <c r="G24" s="1"/>
  <c r="G25" s="1"/>
  <c r="G26" s="1"/>
  <c r="G27" s="1"/>
  <c r="G28" s="1"/>
  <c r="B21"/>
  <c r="B22" s="1"/>
  <c r="B23" s="1"/>
  <c r="B24" s="1"/>
  <c r="B25" s="1"/>
  <c r="B26" s="1"/>
  <c r="B27" s="1"/>
  <c r="B28" s="1"/>
  <c r="H10"/>
  <c r="H11" s="1"/>
  <c r="H12" s="1"/>
  <c r="H13" s="1"/>
  <c r="H14" s="1"/>
  <c r="H15" s="1"/>
  <c r="H16" s="1"/>
  <c r="G10"/>
  <c r="G11"/>
  <c r="G12" s="1"/>
  <c r="G13" s="1"/>
  <c r="G14" s="1"/>
  <c r="G15" s="1"/>
  <c r="G16" s="1"/>
  <c r="D10"/>
  <c r="D11"/>
  <c r="D12" s="1"/>
  <c r="D13" s="1"/>
  <c r="D14" s="1"/>
  <c r="D15" s="1"/>
  <c r="D18" s="1"/>
  <c r="D19" s="1"/>
  <c r="D21"/>
  <c r="D22"/>
  <c r="D23"/>
  <c r="D24" s="1"/>
  <c r="D25" s="1"/>
  <c r="D26" s="1"/>
  <c r="D27" s="1"/>
  <c r="D28" s="1"/>
  <c r="I10"/>
  <c r="I11"/>
  <c r="I21"/>
  <c r="I22" s="1"/>
  <c r="I23" s="1"/>
  <c r="I24" s="1"/>
  <c r="I25" s="1"/>
  <c r="I26" s="1"/>
  <c r="I27" s="1"/>
  <c r="I28" s="1"/>
</calcChain>
</file>

<file path=xl/sharedStrings.xml><?xml version="1.0" encoding="utf-8"?>
<sst xmlns="http://schemas.openxmlformats.org/spreadsheetml/2006/main" count="27" uniqueCount="21">
  <si>
    <t>PROSECCO DOC</t>
  </si>
  <si>
    <t>SAUVIGNON</t>
  </si>
  <si>
    <t>INCROCIO MANZONI</t>
  </si>
  <si>
    <t>MERLOT</t>
  </si>
  <si>
    <t>CABERNET</t>
  </si>
  <si>
    <t>RABOSO ROSSE</t>
  </si>
  <si>
    <t>GRA  DO</t>
  </si>
  <si>
    <t>COEFF.</t>
  </si>
  <si>
    <t>PROSECCO DOCG</t>
  </si>
  <si>
    <t>PT/CH  X DOCG</t>
  </si>
  <si>
    <t xml:space="preserve"> </t>
  </si>
  <si>
    <t>DOCG       RIVE</t>
  </si>
  <si>
    <t>PT/CH  X DOC  SP</t>
  </si>
  <si>
    <t>BIANCHE</t>
  </si>
  <si>
    <t>RIBOLLA</t>
  </si>
  <si>
    <t>TRAMINER</t>
  </si>
  <si>
    <t>MOSCATO</t>
  </si>
  <si>
    <t>PINOT GRIGIO VE = PTG ATTO TAGLIO DOC</t>
  </si>
  <si>
    <t>MULLER THURGAU = TRAMINER</t>
  </si>
  <si>
    <t>ROSSO COLLI CONE- REFOSCO = CB</t>
  </si>
  <si>
    <t>SECONDO ACCONTO VENDEMMIA 2017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</si>
</sst>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_-* #,##0.00_-;\-* #,##0.00_-;_-* &quot;-&quot;_-;_-@_-"/>
    <numFmt numFmtId="165" formatCode="#,##0.00000"/>
    <numFmt numFmtId="166" formatCode="0.000000"/>
  </numFmts>
  <fonts count="10">
    <font>
      <sz val="10"/>
      <name val="Arial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 applyFill="1"/>
    <xf numFmtId="0" fontId="0" fillId="0" borderId="0" xfId="0" applyFill="1"/>
    <xf numFmtId="0" fontId="5" fillId="0" borderId="0" xfId="0" applyFont="1" applyFill="1"/>
    <xf numFmtId="164" fontId="3" fillId="0" borderId="1" xfId="1" applyNumberFormat="1" applyFont="1" applyFill="1" applyBorder="1" applyAlignment="1">
      <alignment horizontal="center" vertical="justify"/>
    </xf>
    <xf numFmtId="0" fontId="3" fillId="0" borderId="1" xfId="0" applyFont="1" applyFill="1" applyBorder="1" applyAlignment="1">
      <alignment horizontal="center" vertical="justify"/>
    </xf>
    <xf numFmtId="0" fontId="3" fillId="0" borderId="13" xfId="0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horizontal="center" vertical="justify"/>
    </xf>
    <xf numFmtId="0" fontId="6" fillId="0" borderId="1" xfId="0" applyFont="1" applyFill="1" applyBorder="1" applyAlignment="1">
      <alignment horizontal="center" vertical="justify"/>
    </xf>
    <xf numFmtId="0" fontId="3" fillId="0" borderId="21" xfId="0" applyFont="1" applyFill="1" applyBorder="1" applyAlignment="1">
      <alignment horizontal="center" vertical="justify"/>
    </xf>
    <xf numFmtId="0" fontId="3" fillId="0" borderId="0" xfId="0" applyFont="1" applyFill="1" applyAlignment="1">
      <alignment horizontal="center" vertical="justify"/>
    </xf>
    <xf numFmtId="164" fontId="4" fillId="0" borderId="2" xfId="1" applyNumberFormat="1" applyFont="1" applyFill="1" applyBorder="1"/>
    <xf numFmtId="166" fontId="7" fillId="0" borderId="2" xfId="1" applyNumberFormat="1" applyFont="1" applyFill="1" applyBorder="1"/>
    <xf numFmtId="166" fontId="7" fillId="0" borderId="14" xfId="1" applyNumberFormat="1" applyFont="1" applyFill="1" applyBorder="1"/>
    <xf numFmtId="166" fontId="7" fillId="0" borderId="3" xfId="1" applyNumberFormat="1" applyFont="1" applyFill="1" applyBorder="1"/>
    <xf numFmtId="166" fontId="7" fillId="0" borderId="7" xfId="1" applyNumberFormat="1" applyFont="1" applyFill="1" applyBorder="1"/>
    <xf numFmtId="0" fontId="3" fillId="0" borderId="0" xfId="0" applyFont="1" applyFill="1"/>
    <xf numFmtId="164" fontId="4" fillId="0" borderId="3" xfId="1" applyNumberFormat="1" applyFont="1" applyFill="1" applyBorder="1"/>
    <xf numFmtId="166" fontId="7" fillId="0" borderId="15" xfId="1" applyNumberFormat="1" applyFont="1" applyFill="1" applyBorder="1"/>
    <xf numFmtId="166" fontId="7" fillId="0" borderId="0" xfId="1" applyNumberFormat="1" applyFont="1" applyFill="1" applyBorder="1"/>
    <xf numFmtId="164" fontId="4" fillId="0" borderId="4" xfId="1" applyNumberFormat="1" applyFont="1" applyFill="1" applyBorder="1"/>
    <xf numFmtId="166" fontId="7" fillId="0" borderId="4" xfId="1" applyNumberFormat="1" applyFont="1" applyFill="1" applyBorder="1"/>
    <xf numFmtId="166" fontId="7" fillId="0" borderId="16" xfId="1" applyNumberFormat="1" applyFont="1" applyFill="1" applyBorder="1"/>
    <xf numFmtId="166" fontId="7" fillId="0" borderId="8" xfId="1" applyNumberFormat="1" applyFont="1" applyFill="1" applyBorder="1"/>
    <xf numFmtId="164" fontId="2" fillId="0" borderId="5" xfId="1" applyNumberFormat="1" applyFont="1" applyFill="1" applyBorder="1"/>
    <xf numFmtId="166" fontId="7" fillId="0" borderId="5" xfId="1" applyNumberFormat="1" applyFont="1" applyFill="1" applyBorder="1"/>
    <xf numFmtId="166" fontId="7" fillId="0" borderId="17" xfId="1" applyNumberFormat="1" applyFont="1" applyFill="1" applyBorder="1"/>
    <xf numFmtId="166" fontId="7" fillId="0" borderId="11" xfId="1" applyNumberFormat="1" applyFont="1" applyFill="1" applyBorder="1"/>
    <xf numFmtId="166" fontId="7" fillId="0" borderId="9" xfId="1" applyNumberFormat="1" applyFont="1" applyFill="1" applyBorder="1"/>
    <xf numFmtId="166" fontId="7" fillId="0" borderId="12" xfId="1" applyNumberFormat="1" applyFont="1" applyFill="1" applyBorder="1"/>
    <xf numFmtId="166" fontId="7" fillId="0" borderId="10" xfId="1" applyNumberFormat="1" applyFont="1" applyFill="1" applyBorder="1"/>
    <xf numFmtId="166" fontId="0" fillId="0" borderId="0" xfId="0" applyNumberFormat="1" applyFill="1"/>
    <xf numFmtId="166" fontId="9" fillId="0" borderId="5" xfId="1" applyNumberFormat="1" applyFont="1" applyFill="1" applyBorder="1"/>
    <xf numFmtId="166" fontId="8" fillId="0" borderId="5" xfId="1" applyNumberFormat="1" applyFont="1" applyFill="1" applyBorder="1"/>
    <xf numFmtId="166" fontId="8" fillId="0" borderId="20" xfId="1" applyNumberFormat="1" applyFont="1" applyFill="1" applyBorder="1"/>
    <xf numFmtId="166" fontId="7" fillId="0" borderId="19" xfId="1" applyNumberFormat="1" applyFont="1" applyFill="1" applyBorder="1"/>
    <xf numFmtId="166" fontId="9" fillId="0" borderId="12" xfId="1" applyNumberFormat="1" applyFont="1" applyFill="1" applyBorder="1"/>
    <xf numFmtId="166" fontId="8" fillId="0" borderId="9" xfId="1" applyNumberFormat="1" applyFont="1" applyFill="1" applyBorder="1"/>
    <xf numFmtId="164" fontId="2" fillId="0" borderId="6" xfId="1" applyNumberFormat="1" applyFont="1" applyFill="1" applyBorder="1"/>
    <xf numFmtId="165" fontId="7" fillId="0" borderId="6" xfId="0" applyNumberFormat="1" applyFont="1" applyFill="1" applyBorder="1"/>
    <xf numFmtId="165" fontId="7" fillId="0" borderId="18" xfId="0" applyNumberFormat="1" applyFont="1" applyFill="1" applyBorder="1"/>
    <xf numFmtId="0" fontId="0" fillId="0" borderId="18" xfId="0" applyFill="1" applyBorder="1"/>
    <xf numFmtId="0" fontId="0" fillId="0" borderId="6" xfId="0" applyFill="1" applyBorder="1"/>
    <xf numFmtId="164" fontId="2" fillId="0" borderId="0" xfId="1" applyNumberFormat="1" applyFont="1" applyFill="1"/>
    <xf numFmtId="0" fontId="2" fillId="0" borderId="0" xfId="0" applyFont="1" applyFill="1"/>
  </cellXfs>
  <cellStyles count="2">
    <cellStyle name="Migliaia [0]" xfId="1" builtinId="6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8"/>
  <sheetViews>
    <sheetView tabSelected="1" topLeftCell="A4" workbookViewId="0">
      <selection activeCell="G18" sqref="G18"/>
    </sheetView>
  </sheetViews>
  <sheetFormatPr defaultRowHeight="13.2"/>
  <cols>
    <col min="1" max="1" width="6.44140625" style="1" customWidth="1"/>
    <col min="2" max="9" width="8.6640625" style="2" customWidth="1"/>
    <col min="10" max="10" width="9.33203125" style="2" bestFit="1" customWidth="1"/>
    <col min="11" max="11" width="8.88671875" style="2" customWidth="1"/>
    <col min="12" max="17" width="8.88671875" style="2"/>
    <col min="18" max="18" width="9.5546875" style="2" bestFit="1" customWidth="1"/>
    <col min="19" max="16384" width="8.88671875" style="2"/>
  </cols>
  <sheetData>
    <row r="1" spans="1:18">
      <c r="G1" s="3" t="s">
        <v>20</v>
      </c>
    </row>
    <row r="5" spans="1:18" s="10" customFormat="1" ht="24" customHeight="1">
      <c r="A5" s="4" t="s">
        <v>6</v>
      </c>
      <c r="B5" s="5" t="s">
        <v>0</v>
      </c>
      <c r="C5" s="6" t="s">
        <v>12</v>
      </c>
      <c r="D5" s="5" t="s">
        <v>8</v>
      </c>
      <c r="E5" s="6" t="s">
        <v>9</v>
      </c>
      <c r="F5" s="6" t="s">
        <v>11</v>
      </c>
      <c r="G5" s="7" t="s">
        <v>13</v>
      </c>
      <c r="H5" s="8" t="s">
        <v>1</v>
      </c>
      <c r="I5" s="5" t="s">
        <v>2</v>
      </c>
      <c r="J5" s="8" t="s">
        <v>14</v>
      </c>
      <c r="K5" s="5" t="s">
        <v>15</v>
      </c>
      <c r="L5" s="7" t="s">
        <v>16</v>
      </c>
      <c r="M5" s="7" t="s">
        <v>3</v>
      </c>
      <c r="N5" s="9" t="s">
        <v>4</v>
      </c>
      <c r="O5" s="8" t="s">
        <v>5</v>
      </c>
    </row>
    <row r="6" spans="1:18" s="16" customFormat="1" ht="12">
      <c r="A6" s="11" t="s">
        <v>7</v>
      </c>
      <c r="B6" s="12">
        <v>8.9999999999999998E-4</v>
      </c>
      <c r="C6" s="13">
        <v>4.8000000000000001E-4</v>
      </c>
      <c r="D6" s="12">
        <v>1.1999999999999999E-3</v>
      </c>
      <c r="E6" s="13">
        <v>4.4000000000000002E-4</v>
      </c>
      <c r="F6" s="12">
        <v>1.1999999999999999E-3</v>
      </c>
      <c r="G6" s="12">
        <v>4.6000000000000001E-4</v>
      </c>
      <c r="H6" s="14">
        <v>4.8000000000000001E-4</v>
      </c>
      <c r="I6" s="12"/>
      <c r="J6" s="12">
        <v>4.6000000000000001E-4</v>
      </c>
      <c r="K6" s="12">
        <v>4.6000000000000001E-4</v>
      </c>
      <c r="L6" s="12">
        <v>4.6000000000000001E-4</v>
      </c>
      <c r="M6" s="12">
        <v>2.3000000000000001E-4</v>
      </c>
      <c r="N6" s="15">
        <v>2.3000000000000001E-4</v>
      </c>
      <c r="O6" s="12">
        <v>2.2000000000000001E-4</v>
      </c>
    </row>
    <row r="7" spans="1:18" s="16" customFormat="1" ht="12">
      <c r="A7" s="17" t="s">
        <v>7</v>
      </c>
      <c r="B7" s="14">
        <v>4.0000000000000002E-4</v>
      </c>
      <c r="C7" s="18">
        <v>4.8000000000000001E-4</v>
      </c>
      <c r="D7" s="14">
        <v>5.0000000000000001E-4</v>
      </c>
      <c r="E7" s="18">
        <v>4.4000000000000002E-4</v>
      </c>
      <c r="F7" s="14">
        <v>5.0000000000000001E-4</v>
      </c>
      <c r="G7" s="14"/>
      <c r="H7" s="14"/>
      <c r="I7" s="14"/>
      <c r="J7" s="14" t="s">
        <v>10</v>
      </c>
      <c r="K7" s="18" t="s">
        <v>10</v>
      </c>
      <c r="L7" s="18" t="s">
        <v>10</v>
      </c>
      <c r="M7" s="14">
        <v>2.3000000000000001E-4</v>
      </c>
      <c r="N7" s="19">
        <v>2.3000000000000001E-4</v>
      </c>
      <c r="O7" s="14"/>
    </row>
    <row r="8" spans="1:18" s="16" customFormat="1" ht="12">
      <c r="A8" s="20" t="s">
        <v>7</v>
      </c>
      <c r="B8" s="21">
        <v>2.0000000000000001E-4</v>
      </c>
      <c r="C8" s="22">
        <v>2.4000000000000001E-4</v>
      </c>
      <c r="D8" s="21">
        <v>2.5000000000000001E-4</v>
      </c>
      <c r="E8" s="22">
        <v>2.2000000000000001E-4</v>
      </c>
      <c r="F8" s="21">
        <v>2.5000000000000001E-4</v>
      </c>
      <c r="G8" s="21">
        <v>4.6000000000000001E-4</v>
      </c>
      <c r="H8" s="21">
        <v>2.4000000000000001E-4</v>
      </c>
      <c r="I8" s="21">
        <v>3.5E-4</v>
      </c>
      <c r="J8" s="21">
        <v>4.6000000000000001E-4</v>
      </c>
      <c r="K8" s="21">
        <v>4.6000000000000001E-4</v>
      </c>
      <c r="L8" s="21">
        <v>4.6000000000000001E-4</v>
      </c>
      <c r="M8" s="21">
        <v>4.6000000000000001E-4</v>
      </c>
      <c r="N8" s="23">
        <v>4.6000000000000001E-4</v>
      </c>
      <c r="O8" s="21">
        <v>2.3000000000000001E-4</v>
      </c>
    </row>
    <row r="9" spans="1:18" ht="17.100000000000001" customHeight="1">
      <c r="A9" s="24">
        <v>10</v>
      </c>
      <c r="B9" s="25">
        <v>0.13950000000000001</v>
      </c>
      <c r="C9" s="26">
        <v>0</v>
      </c>
      <c r="D9" s="25">
        <v>0.18779999999999999</v>
      </c>
      <c r="E9" s="25">
        <v>0</v>
      </c>
      <c r="F9" s="25">
        <v>0.1983</v>
      </c>
      <c r="G9" s="25">
        <v>3.2655000000000003E-2</v>
      </c>
      <c r="H9" s="27">
        <v>6.8834999999999993E-2</v>
      </c>
      <c r="I9" s="25">
        <v>0</v>
      </c>
      <c r="J9" s="25">
        <v>0</v>
      </c>
      <c r="K9" s="25">
        <v>0</v>
      </c>
      <c r="L9" s="25">
        <v>0</v>
      </c>
      <c r="M9" s="25">
        <v>4.2165000000000001E-2</v>
      </c>
      <c r="N9" s="28">
        <v>0</v>
      </c>
      <c r="O9" s="25">
        <v>0</v>
      </c>
    </row>
    <row r="10" spans="1:18" ht="17.100000000000001" customHeight="1">
      <c r="A10" s="24">
        <v>10.5</v>
      </c>
      <c r="B10" s="25">
        <f>(B9+B6*5)</f>
        <v>0.14400000000000002</v>
      </c>
      <c r="C10" s="29">
        <v>0</v>
      </c>
      <c r="D10" s="25">
        <f>(D9+D6*5)</f>
        <v>0.1938</v>
      </c>
      <c r="E10" s="25">
        <v>0</v>
      </c>
      <c r="F10" s="25">
        <f>(F9+F6*5)</f>
        <v>0.20430000000000001</v>
      </c>
      <c r="G10" s="30">
        <f>(G9+G6*5)</f>
        <v>3.4955E-2</v>
      </c>
      <c r="H10" s="29">
        <f>(H9+H6*5)</f>
        <v>7.1234999999999993E-2</v>
      </c>
      <c r="I10" s="25">
        <f>(I9+I6*5)</f>
        <v>0</v>
      </c>
      <c r="J10" s="30">
        <v>0</v>
      </c>
      <c r="K10" s="30">
        <v>0</v>
      </c>
      <c r="L10" s="30">
        <v>0</v>
      </c>
      <c r="M10" s="25">
        <v>0</v>
      </c>
      <c r="N10" s="28">
        <v>0</v>
      </c>
      <c r="O10" s="25">
        <v>0</v>
      </c>
    </row>
    <row r="11" spans="1:18" ht="17.100000000000001" customHeight="1">
      <c r="A11" s="24">
        <v>11</v>
      </c>
      <c r="B11" s="25">
        <f>(B10+B6*5)</f>
        <v>0.14850000000000002</v>
      </c>
      <c r="C11" s="29">
        <v>0</v>
      </c>
      <c r="D11" s="25">
        <f>(D10+D6*5)</f>
        <v>0.19980000000000001</v>
      </c>
      <c r="E11" s="29">
        <v>0</v>
      </c>
      <c r="F11" s="25">
        <f>(F10+F6*5)</f>
        <v>0.21030000000000001</v>
      </c>
      <c r="G11" s="30">
        <f>(G10+G6*5)</f>
        <v>3.7254999999999996E-2</v>
      </c>
      <c r="H11" s="29">
        <f>(H10+H6*5)</f>
        <v>7.3634999999999992E-2</v>
      </c>
      <c r="I11" s="25">
        <f>(I10+I6*5)</f>
        <v>0</v>
      </c>
      <c r="J11" s="30">
        <v>0.127695</v>
      </c>
      <c r="K11" s="30">
        <v>0</v>
      </c>
      <c r="L11" s="30">
        <v>0</v>
      </c>
      <c r="M11" s="25">
        <v>0</v>
      </c>
      <c r="N11" s="28">
        <v>0</v>
      </c>
      <c r="O11" s="25">
        <v>0</v>
      </c>
    </row>
    <row r="12" spans="1:18" ht="17.100000000000001" customHeight="1">
      <c r="A12" s="24">
        <v>11.5</v>
      </c>
      <c r="B12" s="25">
        <f>(B11+B6*5)</f>
        <v>0.15300000000000002</v>
      </c>
      <c r="C12" s="29">
        <v>0</v>
      </c>
      <c r="D12" s="25">
        <f>(D11+D6*5)</f>
        <v>0.20580000000000001</v>
      </c>
      <c r="E12" s="29">
        <v>0</v>
      </c>
      <c r="F12" s="25">
        <f>(F11+F6*5)</f>
        <v>0.21630000000000002</v>
      </c>
      <c r="G12" s="30">
        <f>(G11+G6*5)</f>
        <v>3.9554999999999993E-2</v>
      </c>
      <c r="H12" s="29">
        <f>(H11+H6*5)</f>
        <v>7.6034999999999991E-2</v>
      </c>
      <c r="I12" s="29">
        <f>(I11+I6*5)</f>
        <v>0</v>
      </c>
      <c r="J12" s="29">
        <f>(J11+J6*5)</f>
        <v>0.129995</v>
      </c>
      <c r="K12" s="30">
        <v>0</v>
      </c>
      <c r="L12" s="30">
        <v>0</v>
      </c>
      <c r="M12" s="25">
        <v>0</v>
      </c>
      <c r="N12" s="28">
        <v>0</v>
      </c>
      <c r="O12" s="25">
        <v>0</v>
      </c>
    </row>
    <row r="13" spans="1:18" ht="17.100000000000001" customHeight="1">
      <c r="A13" s="24">
        <v>12</v>
      </c>
      <c r="B13" s="25">
        <f>(B12+B6*5)</f>
        <v>0.15750000000000003</v>
      </c>
      <c r="C13" s="25">
        <v>0</v>
      </c>
      <c r="D13" s="25">
        <f>(D12+D6*5)</f>
        <v>0.21180000000000002</v>
      </c>
      <c r="E13" s="25">
        <v>0</v>
      </c>
      <c r="F13" s="25">
        <f>(F12+F6*5)</f>
        <v>0.22230000000000003</v>
      </c>
      <c r="G13" s="25">
        <f>(G12+G6*5)</f>
        <v>4.1854999999999989E-2</v>
      </c>
      <c r="H13" s="29">
        <f>(H12+H6*5)</f>
        <v>7.8434999999999991E-2</v>
      </c>
      <c r="I13" s="29">
        <f>(I12+I6*5)</f>
        <v>0</v>
      </c>
      <c r="J13" s="29">
        <f>(J12+J6*5)</f>
        <v>0.132295</v>
      </c>
      <c r="K13" s="25">
        <v>0</v>
      </c>
      <c r="L13" s="25">
        <v>0</v>
      </c>
      <c r="M13" s="25">
        <v>0</v>
      </c>
      <c r="N13" s="28">
        <v>0</v>
      </c>
      <c r="O13" s="25">
        <v>0</v>
      </c>
      <c r="R13" s="31"/>
    </row>
    <row r="14" spans="1:18" ht="17.100000000000001" customHeight="1">
      <c r="A14" s="24">
        <v>12.5</v>
      </c>
      <c r="B14" s="25">
        <f>(B13+B6*5)</f>
        <v>0.16200000000000003</v>
      </c>
      <c r="C14" s="25">
        <v>0</v>
      </c>
      <c r="D14" s="25">
        <f>(D13+D6*5)</f>
        <v>0.21780000000000002</v>
      </c>
      <c r="E14" s="25">
        <v>0</v>
      </c>
      <c r="F14" s="25">
        <f>(F13+F6*5)</f>
        <v>0.22830000000000003</v>
      </c>
      <c r="G14" s="25">
        <f>(G13+G6*5)</f>
        <v>4.4154999999999986E-2</v>
      </c>
      <c r="H14" s="29">
        <f>(H13+H6*5)</f>
        <v>8.083499999999999E-2</v>
      </c>
      <c r="I14" s="29">
        <f>(I13+I6*5)</f>
        <v>0</v>
      </c>
      <c r="J14" s="29">
        <f>(J13+J6*5)</f>
        <v>0.13459499999999999</v>
      </c>
      <c r="K14" s="25">
        <v>0</v>
      </c>
      <c r="L14" s="25">
        <v>0</v>
      </c>
      <c r="M14" s="25">
        <v>0</v>
      </c>
      <c r="N14" s="28">
        <v>0</v>
      </c>
      <c r="O14" s="25">
        <v>0</v>
      </c>
    </row>
    <row r="15" spans="1:18" ht="17.100000000000001" customHeight="1">
      <c r="A15" s="24">
        <v>13</v>
      </c>
      <c r="B15" s="25">
        <f>(B14+B6*5)</f>
        <v>0.16650000000000004</v>
      </c>
      <c r="C15" s="25">
        <v>0</v>
      </c>
      <c r="D15" s="25">
        <f>(D14+D6*5)</f>
        <v>0.22380000000000003</v>
      </c>
      <c r="E15" s="25">
        <v>0</v>
      </c>
      <c r="F15" s="25">
        <f>(F14+F6*5)</f>
        <v>0.23430000000000004</v>
      </c>
      <c r="G15" s="25">
        <f>(G14+G6*5)</f>
        <v>4.6454999999999982E-2</v>
      </c>
      <c r="H15" s="25">
        <f>(H14+H6*5)</f>
        <v>8.323499999999999E-2</v>
      </c>
      <c r="I15" s="25">
        <f>(I14+I6*5)</f>
        <v>0</v>
      </c>
      <c r="J15" s="25">
        <f>(J14+J6*5)</f>
        <v>0.13689499999999999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R15" s="31"/>
    </row>
    <row r="16" spans="1:18" ht="17.100000000000001" customHeight="1">
      <c r="A16" s="24">
        <v>13.3</v>
      </c>
      <c r="B16" s="25"/>
      <c r="C16" s="25"/>
      <c r="D16" s="25"/>
      <c r="E16" s="25"/>
      <c r="F16" s="25"/>
      <c r="G16" s="32">
        <f>(G15+G6*3)</f>
        <v>4.7834999999999982E-2</v>
      </c>
      <c r="H16" s="32">
        <f>(H15+H6*3)</f>
        <v>8.4674999999999986E-2</v>
      </c>
      <c r="I16" s="32">
        <f>(I15+I6*3)</f>
        <v>0</v>
      </c>
      <c r="J16" s="32">
        <f>(J15+J6*3)</f>
        <v>0.13827499999999998</v>
      </c>
      <c r="K16" s="32">
        <v>0</v>
      </c>
      <c r="L16" s="32">
        <v>0</v>
      </c>
      <c r="M16" s="28"/>
      <c r="N16" s="25"/>
      <c r="O16" s="25"/>
    </row>
    <row r="17" spans="1:15" ht="17.100000000000001" customHeight="1">
      <c r="A17" s="24">
        <v>13.4</v>
      </c>
      <c r="B17" s="25"/>
      <c r="C17" s="25"/>
      <c r="D17" s="25"/>
      <c r="E17" s="25"/>
      <c r="F17" s="25"/>
      <c r="G17" s="33">
        <f>(G18-G8)</f>
        <v>7.0665000000000006E-2</v>
      </c>
      <c r="H17" s="33">
        <f>(H18-H8)</f>
        <v>0.11645999999999999</v>
      </c>
      <c r="I17" s="25"/>
      <c r="J17" s="33">
        <f>(J18-J8)</f>
        <v>0.18084000000000003</v>
      </c>
      <c r="K17" s="33">
        <f>(K18-K8)</f>
        <v>0.12858000000000003</v>
      </c>
      <c r="L17" s="33">
        <f>(L18-L8)</f>
        <v>0.12033000000000001</v>
      </c>
      <c r="M17" s="33">
        <f>(M18-M8)</f>
        <v>6.8324999999999997E-2</v>
      </c>
      <c r="N17" s="33">
        <f>(N18-N8)</f>
        <v>7.7265E-2</v>
      </c>
      <c r="O17" s="25"/>
    </row>
    <row r="18" spans="1:15" ht="17.100000000000001" customHeight="1">
      <c r="A18" s="24">
        <v>13.5</v>
      </c>
      <c r="B18" s="25">
        <f>(B15+B6*5)</f>
        <v>0.17100000000000004</v>
      </c>
      <c r="C18" s="25">
        <v>0</v>
      </c>
      <c r="D18" s="25">
        <f>(D15+D6*5)</f>
        <v>0.22980000000000003</v>
      </c>
      <c r="E18" s="25">
        <v>0</v>
      </c>
      <c r="F18" s="25">
        <f>(F15+F6*5)</f>
        <v>0.24030000000000004</v>
      </c>
      <c r="G18" s="25">
        <f>(G20-G8*5)</f>
        <v>7.1125000000000008E-2</v>
      </c>
      <c r="H18" s="25">
        <f>(H20-H8*5)</f>
        <v>0.1167</v>
      </c>
      <c r="I18" s="25">
        <v>0</v>
      </c>
      <c r="J18" s="25">
        <f>(J20-J8*5)</f>
        <v>0.18130000000000002</v>
      </c>
      <c r="K18" s="25">
        <f>(K20-K8*5)</f>
        <v>0.12904000000000002</v>
      </c>
      <c r="L18" s="25">
        <f>(L20-L8*5)</f>
        <v>0.12079000000000001</v>
      </c>
      <c r="M18" s="25">
        <f>(M20-M8*5)</f>
        <v>6.8784999999999999E-2</v>
      </c>
      <c r="N18" s="25">
        <f>(N20-N8*5)</f>
        <v>7.7725000000000002E-2</v>
      </c>
      <c r="O18" s="25">
        <v>0</v>
      </c>
    </row>
    <row r="19" spans="1:15" ht="17.100000000000001" customHeight="1">
      <c r="A19" s="24">
        <v>13.9</v>
      </c>
      <c r="B19" s="32">
        <f>(B18+B6*4)</f>
        <v>0.17460000000000003</v>
      </c>
      <c r="C19" s="32">
        <v>0</v>
      </c>
      <c r="D19" s="32">
        <f>(D18+D6*4)</f>
        <v>0.23460000000000003</v>
      </c>
      <c r="E19" s="32">
        <v>0</v>
      </c>
      <c r="F19" s="32">
        <f>(F18+F6*4)</f>
        <v>0.24510000000000004</v>
      </c>
      <c r="G19" s="32"/>
      <c r="H19" s="32"/>
      <c r="I19" s="30"/>
      <c r="J19" s="32"/>
      <c r="K19" s="32"/>
      <c r="L19" s="32"/>
      <c r="M19" s="28"/>
      <c r="N19" s="25"/>
      <c r="O19" s="25"/>
    </row>
    <row r="20" spans="1:15" ht="17.100000000000001" customHeight="1">
      <c r="A20" s="24">
        <v>14</v>
      </c>
      <c r="B20" s="33">
        <v>0.24</v>
      </c>
      <c r="C20" s="33">
        <v>0.16755</v>
      </c>
      <c r="D20" s="33">
        <v>0.32250000000000001</v>
      </c>
      <c r="E20" s="33">
        <v>0.26400000000000001</v>
      </c>
      <c r="F20" s="33">
        <v>0.3357</v>
      </c>
      <c r="G20" s="25">
        <v>7.3425000000000004E-2</v>
      </c>
      <c r="H20" s="25">
        <v>0.1179</v>
      </c>
      <c r="I20" s="34">
        <v>9.6360000000000001E-2</v>
      </c>
      <c r="J20" s="25">
        <v>0.18360000000000001</v>
      </c>
      <c r="K20" s="25">
        <v>0.13134000000000001</v>
      </c>
      <c r="L20" s="25">
        <v>0.12309</v>
      </c>
      <c r="M20" s="34">
        <v>7.1084999999999995E-2</v>
      </c>
      <c r="N20" s="33">
        <v>8.0024999999999999E-2</v>
      </c>
      <c r="O20" s="33">
        <v>3.7455000000000002E-2</v>
      </c>
    </row>
    <row r="21" spans="1:15" ht="17.100000000000001" customHeight="1">
      <c r="A21" s="24">
        <v>14.5</v>
      </c>
      <c r="B21" s="25">
        <f>(B20+B7*5)</f>
        <v>0.24199999999999999</v>
      </c>
      <c r="C21" s="29">
        <f>(C20+C7*5)</f>
        <v>0.16995000000000002</v>
      </c>
      <c r="D21" s="25">
        <f>(D20+D7*5)</f>
        <v>0.32500000000000001</v>
      </c>
      <c r="E21" s="29">
        <f>(E20+E7*5)</f>
        <v>0.26619999999999999</v>
      </c>
      <c r="F21" s="29">
        <f>(F20+F7*5)</f>
        <v>0.3382</v>
      </c>
      <c r="G21" s="25">
        <f t="shared" ref="G21:L21" si="0">(G20+G8*5)</f>
        <v>7.5725000000000001E-2</v>
      </c>
      <c r="H21" s="25">
        <f t="shared" si="0"/>
        <v>0.11910000000000001</v>
      </c>
      <c r="I21" s="25">
        <f t="shared" si="0"/>
        <v>9.8110000000000003E-2</v>
      </c>
      <c r="J21" s="25">
        <f t="shared" si="0"/>
        <v>0.18590000000000001</v>
      </c>
      <c r="K21" s="25">
        <f t="shared" si="0"/>
        <v>0.13364000000000001</v>
      </c>
      <c r="L21" s="25">
        <f t="shared" si="0"/>
        <v>0.12539</v>
      </c>
      <c r="M21" s="28">
        <f>(M20+M7*5)</f>
        <v>7.2234999999999994E-2</v>
      </c>
      <c r="N21" s="25">
        <f>(N20+N7*5)</f>
        <v>8.1174999999999997E-2</v>
      </c>
      <c r="O21" s="25">
        <f>(O20+O8*5)</f>
        <v>3.8605E-2</v>
      </c>
    </row>
    <row r="22" spans="1:15" ht="17.100000000000001" customHeight="1">
      <c r="A22" s="24">
        <v>15</v>
      </c>
      <c r="B22" s="25">
        <f>(B21+B7*5)</f>
        <v>0.24399999999999999</v>
      </c>
      <c r="C22" s="29">
        <f>(C21+C7*5)</f>
        <v>0.17235000000000003</v>
      </c>
      <c r="D22" s="25">
        <f>(D21+D7*5)</f>
        <v>0.32750000000000001</v>
      </c>
      <c r="E22" s="29">
        <f>(E21+E7*5)</f>
        <v>0.26839999999999997</v>
      </c>
      <c r="F22" s="29">
        <f>(F21+F7*5)</f>
        <v>0.3407</v>
      </c>
      <c r="G22" s="25">
        <f t="shared" ref="G22:L22" si="1">(G21+G8*5)</f>
        <v>7.8024999999999997E-2</v>
      </c>
      <c r="H22" s="25">
        <f t="shared" si="1"/>
        <v>0.12030000000000002</v>
      </c>
      <c r="I22" s="25">
        <f t="shared" si="1"/>
        <v>9.9860000000000004E-2</v>
      </c>
      <c r="J22" s="25">
        <f t="shared" si="1"/>
        <v>0.18820000000000001</v>
      </c>
      <c r="K22" s="25">
        <f t="shared" si="1"/>
        <v>0.13594000000000001</v>
      </c>
      <c r="L22" s="25">
        <f t="shared" si="1"/>
        <v>0.12769</v>
      </c>
      <c r="M22" s="30">
        <f>(M21+M7*5)</f>
        <v>7.3384999999999992E-2</v>
      </c>
      <c r="N22" s="35">
        <f>(N21+N7*5)</f>
        <v>8.2324999999999995E-2</v>
      </c>
      <c r="O22" s="25">
        <f>(O21+O8*5)</f>
        <v>3.9754999999999999E-2</v>
      </c>
    </row>
    <row r="23" spans="1:15" ht="17.100000000000001" customHeight="1">
      <c r="A23" s="24">
        <v>15.5</v>
      </c>
      <c r="B23" s="32">
        <f>(B22+B7*5)</f>
        <v>0.246</v>
      </c>
      <c r="C23" s="36">
        <f>(C22+C7*5)</f>
        <v>0.17475000000000004</v>
      </c>
      <c r="D23" s="32">
        <f>(D22+D7*5)</f>
        <v>0.33</v>
      </c>
      <c r="E23" s="36">
        <f>(E22+E7*5)</f>
        <v>0.27059999999999995</v>
      </c>
      <c r="F23" s="36">
        <f>(F22+F7*5)</f>
        <v>0.34320000000000001</v>
      </c>
      <c r="G23" s="25">
        <f t="shared" ref="G23:L23" si="2">(G22+G8*5)</f>
        <v>8.0324999999999994E-2</v>
      </c>
      <c r="H23" s="25">
        <f t="shared" si="2"/>
        <v>0.12150000000000002</v>
      </c>
      <c r="I23" s="25">
        <f t="shared" si="2"/>
        <v>0.10161000000000001</v>
      </c>
      <c r="J23" s="25">
        <f t="shared" si="2"/>
        <v>0.1905</v>
      </c>
      <c r="K23" s="25">
        <f t="shared" si="2"/>
        <v>0.13824</v>
      </c>
      <c r="L23" s="25">
        <f t="shared" si="2"/>
        <v>0.12998999999999999</v>
      </c>
      <c r="M23" s="33">
        <v>8.4974999999999995E-2</v>
      </c>
      <c r="N23" s="37">
        <v>9.4710000000000003E-2</v>
      </c>
      <c r="O23" s="25">
        <f>(O22+O8*5)</f>
        <v>4.0904999999999997E-2</v>
      </c>
    </row>
    <row r="24" spans="1:15" ht="17.100000000000001" customHeight="1">
      <c r="A24" s="24">
        <v>16</v>
      </c>
      <c r="B24" s="25">
        <f>(B23+B8*5)</f>
        <v>0.247</v>
      </c>
      <c r="C24" s="29">
        <f>(C23+C8*5)</f>
        <v>0.17595000000000005</v>
      </c>
      <c r="D24" s="25">
        <f>(D23+D8*5)</f>
        <v>0.33124999999999999</v>
      </c>
      <c r="E24" s="29">
        <f>(E23+E8*5)</f>
        <v>0.27169999999999994</v>
      </c>
      <c r="F24" s="29">
        <f>(F23+F7*5)</f>
        <v>0.34570000000000001</v>
      </c>
      <c r="G24" s="25">
        <f t="shared" ref="G24:O24" si="3">(G23+G8*5)</f>
        <v>8.262499999999999E-2</v>
      </c>
      <c r="H24" s="25">
        <f t="shared" si="3"/>
        <v>0.12270000000000003</v>
      </c>
      <c r="I24" s="25">
        <f t="shared" si="3"/>
        <v>0.10336000000000001</v>
      </c>
      <c r="J24" s="25">
        <f t="shared" si="3"/>
        <v>0.1928</v>
      </c>
      <c r="K24" s="25">
        <f t="shared" si="3"/>
        <v>0.14054</v>
      </c>
      <c r="L24" s="25">
        <f t="shared" si="3"/>
        <v>0.13228999999999999</v>
      </c>
      <c r="M24" s="25">
        <f t="shared" si="3"/>
        <v>8.7274999999999991E-2</v>
      </c>
      <c r="N24" s="28">
        <f t="shared" si="3"/>
        <v>9.7009999999999999E-2</v>
      </c>
      <c r="O24" s="25">
        <f t="shared" si="3"/>
        <v>4.2054999999999995E-2</v>
      </c>
    </row>
    <row r="25" spans="1:15" ht="17.100000000000001" customHeight="1">
      <c r="A25" s="24">
        <v>16.5</v>
      </c>
      <c r="B25" s="25">
        <f>(B24+B8*5)</f>
        <v>0.248</v>
      </c>
      <c r="C25" s="29">
        <f>(C24+C8*5)</f>
        <v>0.17715000000000006</v>
      </c>
      <c r="D25" s="25">
        <f>(D24+D8*5)</f>
        <v>0.33249999999999996</v>
      </c>
      <c r="E25" s="29">
        <f>(E24+E8*5)</f>
        <v>0.27279999999999993</v>
      </c>
      <c r="F25" s="29">
        <f>(F24+F8*5)</f>
        <v>0.34694999999999998</v>
      </c>
      <c r="G25" s="25">
        <f t="shared" ref="G25:O25" si="4">(G24+G8*5)</f>
        <v>8.4924999999999987E-2</v>
      </c>
      <c r="H25" s="25">
        <f t="shared" si="4"/>
        <v>0.12390000000000004</v>
      </c>
      <c r="I25" s="25">
        <f t="shared" si="4"/>
        <v>0.10511000000000001</v>
      </c>
      <c r="J25" s="25">
        <f t="shared" si="4"/>
        <v>0.1951</v>
      </c>
      <c r="K25" s="25">
        <f t="shared" si="4"/>
        <v>0.14283999999999999</v>
      </c>
      <c r="L25" s="25">
        <f t="shared" si="4"/>
        <v>0.13458999999999999</v>
      </c>
      <c r="M25" s="25">
        <f t="shared" si="4"/>
        <v>8.9574999999999988E-2</v>
      </c>
      <c r="N25" s="28">
        <f t="shared" si="4"/>
        <v>9.9309999999999996E-2</v>
      </c>
      <c r="O25" s="25">
        <f t="shared" si="4"/>
        <v>4.3204999999999993E-2</v>
      </c>
    </row>
    <row r="26" spans="1:15" ht="17.100000000000001" customHeight="1">
      <c r="A26" s="24">
        <v>17</v>
      </c>
      <c r="B26" s="25">
        <f t="shared" ref="B26:I26" si="5">(B25+B8*5)</f>
        <v>0.249</v>
      </c>
      <c r="C26" s="29">
        <f>(C25+C8*5)</f>
        <v>0.17835000000000006</v>
      </c>
      <c r="D26" s="25">
        <f t="shared" si="5"/>
        <v>0.33374999999999994</v>
      </c>
      <c r="E26" s="29">
        <f t="shared" si="5"/>
        <v>0.27389999999999992</v>
      </c>
      <c r="F26" s="29">
        <f>(F25+F8*5)</f>
        <v>0.34819999999999995</v>
      </c>
      <c r="G26" s="25">
        <f t="shared" si="5"/>
        <v>8.7224999999999983E-2</v>
      </c>
      <c r="H26" s="25">
        <f t="shared" si="5"/>
        <v>0.12510000000000004</v>
      </c>
      <c r="I26" s="25">
        <f t="shared" si="5"/>
        <v>0.10686000000000001</v>
      </c>
      <c r="J26" s="25">
        <f t="shared" ref="J26:O26" si="6">(J25+J8*5)</f>
        <v>0.19739999999999999</v>
      </c>
      <c r="K26" s="25">
        <f t="shared" si="6"/>
        <v>0.14513999999999999</v>
      </c>
      <c r="L26" s="25">
        <f t="shared" si="6"/>
        <v>0.13688999999999998</v>
      </c>
      <c r="M26" s="25">
        <f t="shared" si="6"/>
        <v>9.1874999999999984E-2</v>
      </c>
      <c r="N26" s="28">
        <f t="shared" si="6"/>
        <v>0.10160999999999999</v>
      </c>
      <c r="O26" s="25">
        <f t="shared" si="6"/>
        <v>4.4354999999999992E-2</v>
      </c>
    </row>
    <row r="27" spans="1:15" ht="17.100000000000001" customHeight="1">
      <c r="A27" s="24">
        <v>17.5</v>
      </c>
      <c r="B27" s="25">
        <f t="shared" ref="B27:I27" si="7">(B26+B8*5)</f>
        <v>0.25</v>
      </c>
      <c r="C27" s="29">
        <f>(C26+C8*5)</f>
        <v>0.17955000000000007</v>
      </c>
      <c r="D27" s="25">
        <f t="shared" si="7"/>
        <v>0.33499999999999991</v>
      </c>
      <c r="E27" s="29">
        <f t="shared" si="7"/>
        <v>0.27499999999999991</v>
      </c>
      <c r="F27" s="29">
        <f>(F26+F8*5)</f>
        <v>0.34944999999999993</v>
      </c>
      <c r="G27" s="25">
        <f t="shared" si="7"/>
        <v>8.952499999999998E-2</v>
      </c>
      <c r="H27" s="25">
        <f t="shared" si="7"/>
        <v>0.12630000000000005</v>
      </c>
      <c r="I27" s="25">
        <f t="shared" si="7"/>
        <v>0.10861000000000001</v>
      </c>
      <c r="J27" s="25">
        <f t="shared" ref="J27:O27" si="8">(J26+J8*5)</f>
        <v>0.19969999999999999</v>
      </c>
      <c r="K27" s="25">
        <f t="shared" si="8"/>
        <v>0.14743999999999999</v>
      </c>
      <c r="L27" s="25">
        <f t="shared" si="8"/>
        <v>0.13918999999999998</v>
      </c>
      <c r="M27" s="25">
        <f t="shared" si="8"/>
        <v>9.4174999999999981E-2</v>
      </c>
      <c r="N27" s="28">
        <f t="shared" si="8"/>
        <v>0.10390999999999999</v>
      </c>
      <c r="O27" s="25">
        <f t="shared" si="8"/>
        <v>4.550499999999999E-2</v>
      </c>
    </row>
    <row r="28" spans="1:15" ht="17.100000000000001" customHeight="1">
      <c r="A28" s="24">
        <v>18</v>
      </c>
      <c r="B28" s="25">
        <f t="shared" ref="B28:I28" si="9">(B27+B8*5)</f>
        <v>0.251</v>
      </c>
      <c r="C28" s="29">
        <f>(C27+C8*5)</f>
        <v>0.18075000000000008</v>
      </c>
      <c r="D28" s="25">
        <f t="shared" si="9"/>
        <v>0.33624999999999988</v>
      </c>
      <c r="E28" s="29">
        <f t="shared" si="9"/>
        <v>0.2760999999999999</v>
      </c>
      <c r="F28" s="29">
        <f>(F27+F8*5)</f>
        <v>0.3506999999999999</v>
      </c>
      <c r="G28" s="25">
        <f t="shared" si="9"/>
        <v>9.1824999999999976E-2</v>
      </c>
      <c r="H28" s="25">
        <f t="shared" si="9"/>
        <v>0.12750000000000006</v>
      </c>
      <c r="I28" s="25">
        <f t="shared" si="9"/>
        <v>0.11036000000000001</v>
      </c>
      <c r="J28" s="25">
        <f t="shared" ref="J28:O28" si="10">(J27+J8*5)</f>
        <v>0.20199999999999999</v>
      </c>
      <c r="K28" s="25">
        <f t="shared" si="10"/>
        <v>0.14973999999999998</v>
      </c>
      <c r="L28" s="25">
        <f t="shared" si="10"/>
        <v>0.14148999999999998</v>
      </c>
      <c r="M28" s="25">
        <f t="shared" si="10"/>
        <v>9.6474999999999977E-2</v>
      </c>
      <c r="N28" s="28">
        <f t="shared" si="10"/>
        <v>0.10620999999999998</v>
      </c>
      <c r="O28" s="25">
        <f t="shared" si="10"/>
        <v>4.6654999999999988E-2</v>
      </c>
    </row>
    <row r="29" spans="1:15">
      <c r="A29" s="38"/>
      <c r="B29" s="39"/>
      <c r="C29" s="40"/>
      <c r="D29" s="39"/>
      <c r="E29" s="40"/>
      <c r="F29" s="40"/>
      <c r="G29" s="39"/>
      <c r="H29" s="39"/>
      <c r="I29" s="39"/>
      <c r="J29" s="39"/>
      <c r="K29" s="39"/>
      <c r="L29" s="39"/>
      <c r="M29" s="41"/>
      <c r="N29" s="42"/>
      <c r="O29" s="42"/>
    </row>
    <row r="30" spans="1:15">
      <c r="A30" s="43"/>
      <c r="B30" s="44"/>
      <c r="C30" s="44"/>
      <c r="D30" s="44"/>
      <c r="E30" s="44"/>
      <c r="F30" s="44"/>
      <c r="G30" s="44"/>
      <c r="H30" s="44"/>
      <c r="I30" s="44"/>
    </row>
    <row r="31" spans="1:15">
      <c r="A31" s="43" t="s">
        <v>10</v>
      </c>
      <c r="B31" s="44"/>
      <c r="C31" s="44"/>
      <c r="D31" s="44"/>
      <c r="E31" s="44"/>
      <c r="F31" s="44"/>
      <c r="G31" s="44"/>
      <c r="H31" s="44"/>
      <c r="I31" s="44"/>
    </row>
    <row r="32" spans="1:15">
      <c r="A32" s="43" t="s">
        <v>19</v>
      </c>
      <c r="B32" s="44"/>
      <c r="C32" s="44"/>
      <c r="D32" s="44"/>
      <c r="E32" s="44"/>
      <c r="F32" s="44"/>
      <c r="G32" s="44"/>
      <c r="H32" s="44"/>
      <c r="I32" s="44"/>
    </row>
    <row r="33" spans="1:9">
      <c r="A33" s="43" t="s">
        <v>17</v>
      </c>
      <c r="B33" s="44"/>
      <c r="C33" s="44"/>
      <c r="D33" s="44"/>
      <c r="E33" s="44"/>
      <c r="F33" s="44"/>
      <c r="G33" s="44"/>
      <c r="H33" s="44"/>
      <c r="I33" s="44"/>
    </row>
    <row r="34" spans="1:9">
      <c r="A34" s="43" t="s">
        <v>18</v>
      </c>
      <c r="B34" s="44"/>
      <c r="C34" s="44"/>
      <c r="D34" s="44"/>
      <c r="E34" s="44"/>
      <c r="F34" s="44"/>
      <c r="G34" s="44"/>
      <c r="H34" s="44"/>
      <c r="I34" s="44"/>
    </row>
    <row r="35" spans="1:9">
      <c r="A35" s="43" t="s">
        <v>10</v>
      </c>
      <c r="B35" s="44"/>
      <c r="C35" s="44"/>
      <c r="D35" s="44"/>
      <c r="E35" s="44"/>
      <c r="F35" s="44"/>
      <c r="G35" s="44"/>
      <c r="H35" s="44"/>
      <c r="I35" s="44"/>
    </row>
    <row r="36" spans="1:9">
      <c r="A36" s="43"/>
      <c r="B36" s="44"/>
      <c r="C36" s="44"/>
      <c r="D36" s="44"/>
      <c r="E36" s="44"/>
      <c r="F36" s="44"/>
      <c r="G36" s="44"/>
      <c r="H36" s="44"/>
      <c r="I36" s="44"/>
    </row>
    <row r="37" spans="1:9">
      <c r="A37" s="43"/>
      <c r="B37" s="44"/>
      <c r="C37" s="44"/>
      <c r="D37" s="44"/>
      <c r="E37" s="44"/>
      <c r="F37" s="44"/>
      <c r="G37" s="44"/>
      <c r="H37" s="44"/>
      <c r="I37" s="44"/>
    </row>
    <row r="38" spans="1:9">
      <c r="A38" s="43"/>
      <c r="B38" s="44"/>
      <c r="C38" s="44"/>
      <c r="D38" s="44"/>
      <c r="E38" s="44"/>
      <c r="F38" s="44"/>
      <c r="G38" s="44"/>
      <c r="H38" s="44"/>
      <c r="I38" s="44"/>
    </row>
    <row r="39" spans="1:9">
      <c r="A39" s="43"/>
      <c r="B39" s="44"/>
      <c r="C39" s="44"/>
      <c r="D39" s="44"/>
      <c r="E39" s="44"/>
      <c r="F39" s="44"/>
      <c r="G39" s="44"/>
      <c r="H39" s="44"/>
      <c r="I39" s="44"/>
    </row>
    <row r="40" spans="1:9">
      <c r="A40" s="43"/>
      <c r="B40" s="44"/>
      <c r="C40" s="44"/>
      <c r="D40" s="44"/>
      <c r="E40" s="44"/>
      <c r="F40" s="44"/>
      <c r="G40" s="44"/>
      <c r="H40" s="44"/>
      <c r="I40" s="44"/>
    </row>
    <row r="41" spans="1:9">
      <c r="A41" s="43"/>
      <c r="B41" s="44"/>
      <c r="C41" s="44"/>
      <c r="D41" s="44"/>
      <c r="E41" s="44"/>
      <c r="F41" s="44"/>
      <c r="G41" s="44"/>
      <c r="H41" s="44"/>
      <c r="I41" s="44"/>
    </row>
    <row r="42" spans="1:9">
      <c r="A42" s="43"/>
      <c r="B42" s="44"/>
      <c r="C42" s="44"/>
      <c r="D42" s="44"/>
      <c r="E42" s="44"/>
      <c r="F42" s="44"/>
      <c r="G42" s="44"/>
      <c r="H42" s="44"/>
      <c r="I42" s="44"/>
    </row>
    <row r="43" spans="1:9">
      <c r="A43" s="43"/>
      <c r="B43" s="44"/>
      <c r="C43" s="44"/>
      <c r="D43" s="44"/>
      <c r="E43" s="44"/>
      <c r="F43" s="44"/>
      <c r="G43" s="44"/>
      <c r="H43" s="44"/>
      <c r="I43" s="44"/>
    </row>
    <row r="44" spans="1:9">
      <c r="A44" s="43"/>
      <c r="B44" s="44"/>
      <c r="C44" s="44"/>
      <c r="D44" s="44"/>
      <c r="E44" s="44"/>
      <c r="F44" s="44"/>
      <c r="G44" s="44"/>
      <c r="H44" s="44"/>
      <c r="I44" s="44"/>
    </row>
    <row r="45" spans="1:9">
      <c r="A45" s="43"/>
      <c r="B45" s="44"/>
      <c r="C45" s="44"/>
      <c r="D45" s="44"/>
      <c r="E45" s="44"/>
      <c r="F45" s="44"/>
      <c r="G45" s="44"/>
      <c r="H45" s="44"/>
      <c r="I45" s="44"/>
    </row>
    <row r="46" spans="1:9">
      <c r="A46" s="43"/>
      <c r="B46" s="44"/>
      <c r="C46" s="44"/>
      <c r="D46" s="44"/>
      <c r="E46" s="44"/>
      <c r="F46" s="44"/>
      <c r="G46" s="44"/>
      <c r="H46" s="44"/>
      <c r="I46" s="44"/>
    </row>
    <row r="47" spans="1:9">
      <c r="A47" s="43"/>
      <c r="B47" s="44"/>
      <c r="C47" s="44"/>
      <c r="D47" s="44"/>
      <c r="E47" s="44"/>
      <c r="F47" s="44"/>
      <c r="G47" s="44"/>
      <c r="H47" s="44"/>
      <c r="I47" s="44"/>
    </row>
    <row r="48" spans="1:9">
      <c r="A48" s="43"/>
      <c r="B48" s="44"/>
      <c r="C48" s="44"/>
      <c r="D48" s="44"/>
      <c r="E48" s="44"/>
      <c r="F48" s="44"/>
      <c r="G48" s="44"/>
      <c r="H48" s="44"/>
      <c r="I48" s="44"/>
    </row>
  </sheetData>
  <phoneticPr fontId="0" type="noConversion"/>
  <pageMargins left="0.19685039370078741" right="3.937007874015748E-2" top="0.59055118110236227" bottom="0.39370078740157483" header="0.51181102362204722" footer="0.51181102362204722"/>
  <pageSetup paperSize="9" orientation="landscape" r:id="rId1"/>
  <headerFooter alignWithMargins="0"/>
  <ignoredErrors>
    <ignoredError sqref="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Cantina di S. Giacomo</dc:creator>
  <cp:lastModifiedBy>Serenella</cp:lastModifiedBy>
  <cp:lastPrinted>2018-05-29T12:01:00Z</cp:lastPrinted>
  <dcterms:created xsi:type="dcterms:W3CDTF">2000-02-22T14:32:05Z</dcterms:created>
  <dcterms:modified xsi:type="dcterms:W3CDTF">2018-05-29T12:24:06Z</dcterms:modified>
</cp:coreProperties>
</file>