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ropbox\psr 2014.2020 bando 2016\PSR Misura 3.1.1 prod. integrata\"/>
    </mc:Choice>
  </mc:AlternateContent>
  <bookViews>
    <workbookView xWindow="0" yWindow="0" windowWidth="23040" windowHeight="9408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3" i="1"/>
  <c r="B4" i="1"/>
  <c r="B7" i="1" s="1"/>
  <c r="D24" i="1"/>
  <c r="B11" i="1"/>
  <c r="B14" i="1" s="1"/>
  <c r="B15" i="1" s="1"/>
  <c r="D11" i="1"/>
  <c r="D14" i="1" s="1"/>
  <c r="D15" i="1" s="1"/>
  <c r="D4" i="1"/>
  <c r="D7" i="1" s="1"/>
  <c r="B17" i="1" l="1"/>
</calcChain>
</file>

<file path=xl/sharedStrings.xml><?xml version="1.0" encoding="utf-8"?>
<sst xmlns="http://schemas.openxmlformats.org/spreadsheetml/2006/main" count="51" uniqueCount="29">
  <si>
    <t>Voce di Spesa</t>
  </si>
  <si>
    <t>Fornitore Scelto</t>
  </si>
  <si>
    <t>2^ Offerta</t>
  </si>
  <si>
    <t>3^ Offerta</t>
  </si>
  <si>
    <t>Motivo della scelta</t>
  </si>
  <si>
    <t>Controllo e Certificazione</t>
  </si>
  <si>
    <t>CSQA</t>
  </si>
  <si>
    <t>CCPB</t>
  </si>
  <si>
    <t>-</t>
  </si>
  <si>
    <t>Prezzo più basso</t>
  </si>
  <si>
    <t>LAB CONTROL</t>
  </si>
  <si>
    <t>BIOCHEMICAL</t>
  </si>
  <si>
    <t>AGROBIOLAB ITALIA</t>
  </si>
  <si>
    <t>costo I° anno/azienda</t>
  </si>
  <si>
    <t xml:space="preserve">Analisi suolo completa </t>
  </si>
  <si>
    <t>Analisi multiresiduale</t>
  </si>
  <si>
    <t>TOTALE COSTO I° ANNO AD AZ</t>
  </si>
  <si>
    <t>costo II° e III° anno/azienda</t>
  </si>
  <si>
    <t>TOTALE COSTO II° ANNO AD AZ</t>
  </si>
  <si>
    <t>TOTALE COSTO III° ANNO AD AZ</t>
  </si>
  <si>
    <t>TOTALE COSTO TRIENNALE AD AZIENDA</t>
  </si>
  <si>
    <t>Controllo e Certificazione (*)</t>
  </si>
  <si>
    <t>(*) il costo di certificazione deriva dal costo totale annuo diviso per 291 aziende che sono i 290 soci + la cantina</t>
  </si>
  <si>
    <t>nei costi complessivi c'è da tener presente che mentre le aziende avranno ogni anno sia analisi del suolo che multiresiduale, la cantina vrà solo la multiresiduale</t>
  </si>
  <si>
    <t>I costi totale I° anno saranno quindi :</t>
  </si>
  <si>
    <t>I costi del II° e III° anno saranno:</t>
  </si>
  <si>
    <t>(290*238,51+ 1* (34,51+120))=</t>
  </si>
  <si>
    <t>TOTALE TRE ANNI</t>
  </si>
  <si>
    <t>2*(290*238,06 +1*(34,06+120)=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</si>
</sst>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4" fontId="0" fillId="0" borderId="0" xfId="0" applyNumberFormat="1"/>
    <xf numFmtId="4" fontId="0" fillId="0" borderId="0" xfId="0" quotePrefix="1" applyNumberFormat="1"/>
    <xf numFmtId="0" fontId="0" fillId="0" borderId="0" xfId="0" applyAlignment="1">
      <alignment wrapText="1"/>
    </xf>
    <xf numFmtId="0" fontId="2" fillId="0" borderId="0" xfId="0" applyFont="1"/>
    <xf numFmtId="4" fontId="2" fillId="0" borderId="0" xfId="0" applyNumberFormat="1" applyFont="1"/>
    <xf numFmtId="0" fontId="1" fillId="0" borderId="0" xfId="0" applyFont="1"/>
    <xf numFmtId="4" fontId="1" fillId="0" borderId="0" xfId="0" applyNumberFormat="1" applyFont="1"/>
    <xf numFmtId="0" fontId="3" fillId="0" borderId="0" xfId="0" applyFont="1"/>
    <xf numFmtId="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5"/>
  <sheetViews>
    <sheetView tabSelected="1" topLeftCell="A4" zoomScale="85" zoomScaleNormal="85" workbookViewId="0">
      <selection activeCell="F18" sqref="F18"/>
    </sheetView>
  </sheetViews>
  <sheetFormatPr defaultRowHeight="14.4" x14ac:dyDescent="0.3"/>
  <cols>
    <col min="1" max="1" width="38.6640625" customWidth="1"/>
    <col min="2" max="2" width="10.33203125" customWidth="1"/>
    <col min="3" max="4" width="16.5546875" customWidth="1"/>
    <col min="5" max="6" width="14.6640625" customWidth="1"/>
    <col min="7" max="7" width="19" customWidth="1"/>
    <col min="8" max="8" width="23.109375" customWidth="1"/>
    <col min="13" max="13" width="12.33203125" bestFit="1" customWidth="1"/>
  </cols>
  <sheetData>
    <row r="3" spans="1:8" ht="43.2" x14ac:dyDescent="0.3">
      <c r="A3" t="s">
        <v>0</v>
      </c>
      <c r="B3" s="3" t="s">
        <v>13</v>
      </c>
      <c r="C3" t="s">
        <v>1</v>
      </c>
      <c r="E3" t="s">
        <v>2</v>
      </c>
      <c r="G3" t="s">
        <v>3</v>
      </c>
      <c r="H3" t="s">
        <v>4</v>
      </c>
    </row>
    <row r="4" spans="1:8" x14ac:dyDescent="0.3">
      <c r="A4" t="s">
        <v>21</v>
      </c>
      <c r="B4" s="2">
        <f>10042/291</f>
        <v>34.508591065292094</v>
      </c>
      <c r="C4" t="s">
        <v>6</v>
      </c>
      <c r="D4" s="1">
        <f>10500/291</f>
        <v>36.082474226804123</v>
      </c>
      <c r="E4" t="s">
        <v>7</v>
      </c>
      <c r="G4" t="s">
        <v>8</v>
      </c>
      <c r="H4" t="s">
        <v>9</v>
      </c>
    </row>
    <row r="5" spans="1:8" x14ac:dyDescent="0.3">
      <c r="A5" t="s">
        <v>14</v>
      </c>
      <c r="B5" s="1">
        <v>84</v>
      </c>
      <c r="C5" t="s">
        <v>10</v>
      </c>
      <c r="D5" s="1">
        <v>165</v>
      </c>
      <c r="E5" t="s">
        <v>11</v>
      </c>
      <c r="G5" t="s">
        <v>12</v>
      </c>
      <c r="H5" t="s">
        <v>9</v>
      </c>
    </row>
    <row r="6" spans="1:8" x14ac:dyDescent="0.3">
      <c r="A6" t="s">
        <v>15</v>
      </c>
      <c r="B6" s="1">
        <v>120</v>
      </c>
      <c r="C6" t="s">
        <v>10</v>
      </c>
      <c r="D6" s="1">
        <v>90</v>
      </c>
      <c r="E6" t="s">
        <v>11</v>
      </c>
      <c r="G6" t="s">
        <v>12</v>
      </c>
    </row>
    <row r="7" spans="1:8" x14ac:dyDescent="0.3">
      <c r="A7" s="4" t="s">
        <v>16</v>
      </c>
      <c r="B7" s="5">
        <f>SUM(B4:B6)</f>
        <v>238.50859106529208</v>
      </c>
      <c r="D7" s="5">
        <f>SUM(D4:D6)</f>
        <v>291.08247422680415</v>
      </c>
    </row>
    <row r="10" spans="1:8" ht="57.6" x14ac:dyDescent="0.3">
      <c r="A10" t="s">
        <v>0</v>
      </c>
      <c r="B10" s="3" t="s">
        <v>17</v>
      </c>
      <c r="C10" t="s">
        <v>1</v>
      </c>
      <c r="E10" t="s">
        <v>2</v>
      </c>
      <c r="G10" t="s">
        <v>3</v>
      </c>
      <c r="H10" t="s">
        <v>4</v>
      </c>
    </row>
    <row r="11" spans="1:8" x14ac:dyDescent="0.3">
      <c r="A11" t="s">
        <v>5</v>
      </c>
      <c r="B11" s="2">
        <f>9912/291</f>
        <v>34.061855670103093</v>
      </c>
      <c r="C11" t="s">
        <v>6</v>
      </c>
      <c r="D11" s="1">
        <f>10500/291</f>
        <v>36.082474226804123</v>
      </c>
      <c r="E11" t="s">
        <v>7</v>
      </c>
      <c r="G11" t="s">
        <v>8</v>
      </c>
      <c r="H11" t="s">
        <v>9</v>
      </c>
    </row>
    <row r="12" spans="1:8" x14ac:dyDescent="0.3">
      <c r="A12" t="s">
        <v>14</v>
      </c>
      <c r="B12" s="1">
        <v>84</v>
      </c>
      <c r="C12" t="s">
        <v>10</v>
      </c>
      <c r="D12">
        <v>165</v>
      </c>
      <c r="E12" t="s">
        <v>11</v>
      </c>
      <c r="G12" t="s">
        <v>12</v>
      </c>
      <c r="H12" t="s">
        <v>9</v>
      </c>
    </row>
    <row r="13" spans="1:8" x14ac:dyDescent="0.3">
      <c r="A13" t="s">
        <v>15</v>
      </c>
      <c r="B13" s="1">
        <v>120</v>
      </c>
      <c r="C13" t="s">
        <v>10</v>
      </c>
      <c r="D13">
        <v>90</v>
      </c>
      <c r="E13" t="s">
        <v>11</v>
      </c>
      <c r="G13" t="s">
        <v>12</v>
      </c>
    </row>
    <row r="14" spans="1:8" x14ac:dyDescent="0.3">
      <c r="A14" s="4" t="s">
        <v>18</v>
      </c>
      <c r="B14" s="5">
        <f>SUM(B11:B13)</f>
        <v>238.06185567010309</v>
      </c>
      <c r="D14" s="5">
        <f>SUM(D11:D13)</f>
        <v>291.08247422680415</v>
      </c>
    </row>
    <row r="15" spans="1:8" x14ac:dyDescent="0.3">
      <c r="A15" s="4" t="s">
        <v>19</v>
      </c>
      <c r="B15" s="5">
        <f>B14</f>
        <v>238.06185567010309</v>
      </c>
      <c r="C15" s="4"/>
      <c r="D15" s="5">
        <f>D14</f>
        <v>291.08247422680415</v>
      </c>
    </row>
    <row r="17" spans="1:4" x14ac:dyDescent="0.3">
      <c r="A17" s="6" t="s">
        <v>20</v>
      </c>
      <c r="B17" s="7">
        <f>B15+B14+B7</f>
        <v>714.63230240549819</v>
      </c>
    </row>
    <row r="19" spans="1:4" x14ac:dyDescent="0.3">
      <c r="A19" t="s">
        <v>22</v>
      </c>
    </row>
    <row r="22" spans="1:4" x14ac:dyDescent="0.3">
      <c r="A22" t="s">
        <v>23</v>
      </c>
    </row>
    <row r="23" spans="1:4" x14ac:dyDescent="0.3">
      <c r="A23" t="s">
        <v>24</v>
      </c>
      <c r="B23" t="s">
        <v>26</v>
      </c>
      <c r="D23" s="1">
        <f>290*B7+1*(B6+B4)</f>
        <v>69321.999999999985</v>
      </c>
    </row>
    <row r="24" spans="1:4" x14ac:dyDescent="0.3">
      <c r="A24" t="s">
        <v>25</v>
      </c>
      <c r="B24" t="s">
        <v>28</v>
      </c>
      <c r="D24" s="1">
        <f>2*(B15*290+ 1*(B11+B13))</f>
        <v>138384</v>
      </c>
    </row>
    <row r="25" spans="1:4" x14ac:dyDescent="0.3">
      <c r="C25" s="8" t="s">
        <v>27</v>
      </c>
      <c r="D25" s="9">
        <f>SUM(D23:D24)</f>
        <v>207706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Furlan</dc:creator>
  <cp:lastModifiedBy>user</cp:lastModifiedBy>
  <dcterms:created xsi:type="dcterms:W3CDTF">2016-03-17T09:29:29Z</dcterms:created>
  <dcterms:modified xsi:type="dcterms:W3CDTF">2016-03-17T13:00:38Z</dcterms:modified>
</cp:coreProperties>
</file>